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drawings/drawing2.xml" ContentType="application/vnd.openxmlformats-officedocument.drawing+xml"/>
  <Override PartName="/xl/activeX/activeX2.xml" ContentType="application/vnd.ms-office.activeX+xml"/>
  <Override PartName="/xl/activeX/activeX2.bin" ContentType="application/vnd.ms-office.activeX"/>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codeName="ThisWorkbook" defaultThemeVersion="124226"/>
  <mc:AlternateContent xmlns:mc="http://schemas.openxmlformats.org/markup-compatibility/2006">
    <mc:Choice Requires="x15">
      <x15ac:absPath xmlns:x15ac="http://schemas.microsoft.com/office/spreadsheetml/2010/11/ac" url="D:\KCM - Work\Research\Presentations\Virtual CPE Meeting on Practice Management tools for SMPs\Tools for SMPs\"/>
    </mc:Choice>
  </mc:AlternateContent>
  <xr:revisionPtr revIDLastSave="0" documentId="13_ncr:1_{6B5208F9-000C-4741-84FB-7BE9092280DF}" xr6:coauthVersionLast="45" xr6:coauthVersionMax="45" xr10:uidLastSave="{00000000-0000-0000-0000-000000000000}"/>
  <bookViews>
    <workbookView xWindow="-120" yWindow="-120" windowWidth="20730" windowHeight="11160" xr2:uid="{00000000-000D-0000-FFFF-FFFF00000000}"/>
  </bookViews>
  <sheets>
    <sheet name="Input Data" sheetId="3" r:id="rId1"/>
    <sheet name="AY 2021-22" sheetId="9" r:id="rId2"/>
    <sheet name="Residential Status Guide" sheetId="10" r:id="rId3"/>
  </sheets>
  <definedNames>
    <definedName name="_xlnm.Print_Area" localSheetId="0">'Input Data'!$A$1:$G$207</definedName>
    <definedName name="_xlnm.Print_Titles" localSheetId="0">'Input Data'!$7:$7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3" l="1"/>
  <c r="H9" i="3" s="1"/>
  <c r="V6" i="9"/>
  <c r="W6" i="9"/>
  <c r="V5" i="9"/>
  <c r="W5" i="9"/>
  <c r="E29" i="3"/>
  <c r="Y4" i="9"/>
  <c r="T4" i="9"/>
  <c r="C2" i="9"/>
  <c r="I2" i="9" s="1"/>
  <c r="W7" i="9" l="1"/>
  <c r="V7" i="9"/>
  <c r="V3" i="9"/>
  <c r="X3" i="9" s="1"/>
  <c r="B28" i="3"/>
  <c r="B29" i="3"/>
  <c r="G10" i="3"/>
  <c r="G11"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55" i="3"/>
  <c r="G56" i="3"/>
  <c r="G57" i="3"/>
  <c r="G58" i="3"/>
  <c r="G59" i="3"/>
  <c r="G60" i="3"/>
  <c r="G61" i="3"/>
  <c r="G62" i="3"/>
  <c r="G63" i="3"/>
  <c r="G64" i="3"/>
  <c r="G65" i="3"/>
  <c r="G66" i="3"/>
  <c r="G67" i="3"/>
  <c r="G68" i="3"/>
  <c r="G69" i="3"/>
  <c r="G70" i="3"/>
  <c r="G71" i="3"/>
  <c r="G72" i="3"/>
  <c r="G73" i="3"/>
  <c r="G74" i="3"/>
  <c r="G75" i="3"/>
  <c r="G76" i="3"/>
  <c r="G77" i="3"/>
  <c r="G78" i="3"/>
  <c r="G79" i="3"/>
  <c r="G80" i="3"/>
  <c r="G81" i="3"/>
  <c r="G82" i="3"/>
  <c r="G83" i="3"/>
  <c r="G84" i="3"/>
  <c r="G85" i="3"/>
  <c r="G86" i="3"/>
  <c r="G87" i="3"/>
  <c r="G88" i="3"/>
  <c r="G89" i="3"/>
  <c r="G90" i="3"/>
  <c r="G91" i="3"/>
  <c r="G92" i="3"/>
  <c r="G93" i="3"/>
  <c r="G94" i="3"/>
  <c r="G95" i="3"/>
  <c r="G96" i="3"/>
  <c r="G97" i="3"/>
  <c r="G98" i="3"/>
  <c r="G99" i="3"/>
  <c r="G100" i="3"/>
  <c r="G101" i="3"/>
  <c r="G102" i="3"/>
  <c r="G103" i="3"/>
  <c r="G104" i="3"/>
  <c r="G105" i="3"/>
  <c r="G106" i="3"/>
  <c r="G107" i="3"/>
  <c r="G108" i="3"/>
  <c r="G109" i="3"/>
  <c r="G110" i="3"/>
  <c r="G111" i="3"/>
  <c r="G112" i="3"/>
  <c r="G113" i="3"/>
  <c r="G114" i="3"/>
  <c r="G115" i="3"/>
  <c r="G116" i="3"/>
  <c r="G117" i="3"/>
  <c r="G118" i="3"/>
  <c r="G119" i="3"/>
  <c r="G120" i="3"/>
  <c r="G121" i="3"/>
  <c r="G122" i="3"/>
  <c r="G123" i="3"/>
  <c r="G124" i="3"/>
  <c r="G125" i="3"/>
  <c r="G126" i="3"/>
  <c r="G127" i="3"/>
  <c r="G128" i="3"/>
  <c r="G129" i="3"/>
  <c r="G130" i="3"/>
  <c r="G131" i="3"/>
  <c r="G132" i="3"/>
  <c r="G133" i="3"/>
  <c r="G134" i="3"/>
  <c r="G135" i="3"/>
  <c r="G136" i="3"/>
  <c r="G137" i="3"/>
  <c r="G138" i="3"/>
  <c r="G139" i="3"/>
  <c r="G140" i="3"/>
  <c r="G141" i="3"/>
  <c r="G142" i="3"/>
  <c r="G143" i="3"/>
  <c r="G144" i="3"/>
  <c r="G145" i="3"/>
  <c r="G146" i="3"/>
  <c r="G147" i="3"/>
  <c r="G148" i="3"/>
  <c r="G149" i="3"/>
  <c r="G150" i="3"/>
  <c r="G151" i="3"/>
  <c r="G152" i="3"/>
  <c r="G153" i="3"/>
  <c r="G154" i="3"/>
  <c r="G155" i="3"/>
  <c r="G156" i="3"/>
  <c r="G157" i="3"/>
  <c r="G158" i="3"/>
  <c r="G159" i="3"/>
  <c r="G160" i="3"/>
  <c r="G161" i="3"/>
  <c r="G162" i="3"/>
  <c r="G163" i="3"/>
  <c r="G164" i="3"/>
  <c r="G165" i="3"/>
  <c r="G166" i="3"/>
  <c r="G167" i="3"/>
  <c r="G168" i="3"/>
  <c r="G169" i="3"/>
  <c r="G170" i="3"/>
  <c r="G171" i="3"/>
  <c r="G172" i="3"/>
  <c r="G173" i="3"/>
  <c r="G174" i="3"/>
  <c r="G175" i="3"/>
  <c r="G176" i="3"/>
  <c r="G177" i="3"/>
  <c r="G178" i="3"/>
  <c r="G179" i="3"/>
  <c r="G180" i="3"/>
  <c r="G181" i="3"/>
  <c r="G182" i="3"/>
  <c r="G183" i="3"/>
  <c r="G184" i="3"/>
  <c r="G185" i="3"/>
  <c r="G186" i="3"/>
  <c r="G187" i="3"/>
  <c r="G188" i="3"/>
  <c r="G189" i="3"/>
  <c r="G190" i="3"/>
  <c r="G191" i="3"/>
  <c r="G192" i="3"/>
  <c r="G193" i="3"/>
  <c r="G194" i="3"/>
  <c r="G195" i="3"/>
  <c r="G196" i="3"/>
  <c r="G197" i="3"/>
  <c r="G198" i="3"/>
  <c r="G199" i="3"/>
  <c r="G200" i="3"/>
  <c r="G201" i="3"/>
  <c r="G202" i="3"/>
  <c r="G203" i="3"/>
  <c r="G204" i="3"/>
  <c r="G205" i="3"/>
  <c r="G206" i="3"/>
  <c r="G207" i="3"/>
  <c r="G8" i="3"/>
  <c r="B9" i="3"/>
  <c r="B10" i="3"/>
  <c r="B11" i="3"/>
  <c r="B12" i="3"/>
  <c r="B13" i="3"/>
  <c r="B14" i="3"/>
  <c r="B15" i="3"/>
  <c r="B16" i="3"/>
  <c r="B17" i="3"/>
  <c r="B18" i="3"/>
  <c r="B19" i="3"/>
  <c r="B20" i="3"/>
  <c r="B21" i="3"/>
  <c r="B22" i="3"/>
  <c r="B23" i="3"/>
  <c r="B24" i="3"/>
  <c r="B25" i="3"/>
  <c r="B26" i="3"/>
  <c r="B27" i="3"/>
  <c r="B30" i="3"/>
  <c r="B31" i="3"/>
  <c r="B32" i="3"/>
  <c r="B33" i="3"/>
  <c r="B34" i="3"/>
  <c r="B35" i="3"/>
  <c r="B36" i="3"/>
  <c r="B37" i="3"/>
  <c r="B38" i="3"/>
  <c r="B39" i="3"/>
  <c r="B40" i="3"/>
  <c r="B41" i="3"/>
  <c r="B42" i="3"/>
  <c r="B43" i="3"/>
  <c r="B44" i="3"/>
  <c r="B45" i="3"/>
  <c r="B46" i="3"/>
  <c r="B47" i="3"/>
  <c r="B48" i="3"/>
  <c r="B49" i="3"/>
  <c r="B50" i="3"/>
  <c r="B51"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0" i="3"/>
  <c r="B101" i="3"/>
  <c r="B102" i="3"/>
  <c r="B103" i="3"/>
  <c r="B104" i="3"/>
  <c r="B105" i="3"/>
  <c r="B106" i="3"/>
  <c r="B107" i="3"/>
  <c r="B108" i="3"/>
  <c r="B109" i="3"/>
  <c r="B110" i="3"/>
  <c r="B111" i="3"/>
  <c r="B112" i="3"/>
  <c r="B113" i="3"/>
  <c r="B114" i="3"/>
  <c r="B115" i="3"/>
  <c r="B116" i="3"/>
  <c r="B117" i="3"/>
  <c r="B118" i="3"/>
  <c r="B119" i="3"/>
  <c r="B120" i="3"/>
  <c r="B121" i="3"/>
  <c r="B122" i="3"/>
  <c r="B123" i="3"/>
  <c r="B124" i="3"/>
  <c r="B125" i="3"/>
  <c r="B126" i="3"/>
  <c r="B127" i="3"/>
  <c r="B128" i="3"/>
  <c r="B129" i="3"/>
  <c r="B130" i="3"/>
  <c r="B131" i="3"/>
  <c r="B132" i="3"/>
  <c r="B133" i="3"/>
  <c r="B134" i="3"/>
  <c r="B135" i="3"/>
  <c r="B136" i="3"/>
  <c r="B137" i="3"/>
  <c r="B138" i="3"/>
  <c r="B139" i="3"/>
  <c r="B140" i="3"/>
  <c r="B141" i="3"/>
  <c r="B142" i="3"/>
  <c r="B143" i="3"/>
  <c r="B144" i="3"/>
  <c r="B145" i="3"/>
  <c r="B146" i="3"/>
  <c r="B147" i="3"/>
  <c r="B148" i="3"/>
  <c r="B149" i="3"/>
  <c r="B150" i="3"/>
  <c r="B151" i="3"/>
  <c r="B152" i="3"/>
  <c r="B153" i="3"/>
  <c r="B154" i="3"/>
  <c r="B155" i="3"/>
  <c r="B156" i="3"/>
  <c r="B157" i="3"/>
  <c r="B158" i="3"/>
  <c r="B159" i="3"/>
  <c r="B160" i="3"/>
  <c r="B161" i="3"/>
  <c r="B162" i="3"/>
  <c r="B163" i="3"/>
  <c r="B164" i="3"/>
  <c r="B165" i="3"/>
  <c r="B166" i="3"/>
  <c r="B167" i="3"/>
  <c r="B168" i="3"/>
  <c r="B169" i="3"/>
  <c r="B170" i="3"/>
  <c r="B171" i="3"/>
  <c r="B172" i="3"/>
  <c r="B173" i="3"/>
  <c r="B174" i="3"/>
  <c r="B175" i="3"/>
  <c r="B176" i="3"/>
  <c r="B177" i="3"/>
  <c r="B178" i="3"/>
  <c r="B179" i="3"/>
  <c r="B180" i="3"/>
  <c r="B181" i="3"/>
  <c r="B182" i="3"/>
  <c r="B183" i="3"/>
  <c r="B184" i="3"/>
  <c r="B185" i="3"/>
  <c r="B186" i="3"/>
  <c r="B187" i="3"/>
  <c r="B188" i="3"/>
  <c r="B189" i="3"/>
  <c r="B190" i="3"/>
  <c r="B191" i="3"/>
  <c r="B192" i="3"/>
  <c r="B193" i="3"/>
  <c r="B194" i="3"/>
  <c r="B195" i="3"/>
  <c r="B196" i="3"/>
  <c r="B197" i="3"/>
  <c r="B198" i="3"/>
  <c r="B199" i="3"/>
  <c r="B200" i="3"/>
  <c r="B201" i="3"/>
  <c r="B202" i="3"/>
  <c r="B203" i="3"/>
  <c r="B204" i="3"/>
  <c r="B205" i="3"/>
  <c r="B206" i="3"/>
  <c r="B207" i="3"/>
  <c r="B8" i="3"/>
  <c r="K2" i="9" l="1"/>
  <c r="B6" i="9"/>
  <c r="I6" i="9" s="1"/>
  <c r="C3" i="9"/>
  <c r="C1" i="9"/>
  <c r="Y3" i="9" l="1"/>
  <c r="T3" i="9"/>
  <c r="B7" i="9"/>
  <c r="F6" i="9"/>
  <c r="C6" i="9"/>
  <c r="D24" i="9" s="1"/>
  <c r="I7" i="9" l="1"/>
  <c r="C7" i="9"/>
  <c r="F7" i="9"/>
  <c r="B8" i="9"/>
  <c r="I8" i="9" l="1"/>
  <c r="C8" i="9"/>
  <c r="B9" i="9"/>
  <c r="F8" i="9"/>
  <c r="I9" i="9" l="1"/>
  <c r="D9" i="9"/>
  <c r="K9" i="9" s="1"/>
  <c r="F9" i="9"/>
  <c r="C9" i="9"/>
  <c r="B10" i="9"/>
  <c r="I10" i="9" l="1"/>
  <c r="D10" i="9"/>
  <c r="B11" i="9"/>
  <c r="F10" i="9"/>
  <c r="C10" i="9"/>
  <c r="I11" i="9" l="1"/>
  <c r="D11" i="9"/>
  <c r="K11" i="9" s="1"/>
  <c r="C11" i="9"/>
  <c r="F11" i="9"/>
  <c r="B12" i="9"/>
  <c r="I12" i="9" s="1"/>
  <c r="H28" i="3"/>
  <c r="H48" i="3"/>
  <c r="H49" i="3"/>
  <c r="H50" i="3"/>
  <c r="H51" i="3"/>
  <c r="H52" i="3"/>
  <c r="H53" i="3"/>
  <c r="H54" i="3"/>
  <c r="H55" i="3"/>
  <c r="H56" i="3"/>
  <c r="H57" i="3"/>
  <c r="H58" i="3"/>
  <c r="H59" i="3"/>
  <c r="H60" i="3"/>
  <c r="H61" i="3"/>
  <c r="H62" i="3"/>
  <c r="H63" i="3"/>
  <c r="H64" i="3"/>
  <c r="H65" i="3"/>
  <c r="H66" i="3"/>
  <c r="H67" i="3"/>
  <c r="H68" i="3"/>
  <c r="H69" i="3"/>
  <c r="H70" i="3"/>
  <c r="H71" i="3"/>
  <c r="H72" i="3"/>
  <c r="H73" i="3"/>
  <c r="H74" i="3"/>
  <c r="H75" i="3"/>
  <c r="H76" i="3"/>
  <c r="H77" i="3"/>
  <c r="H78" i="3"/>
  <c r="H79" i="3"/>
  <c r="H80" i="3"/>
  <c r="H81" i="3"/>
  <c r="H82" i="3"/>
  <c r="H83" i="3"/>
  <c r="H84" i="3"/>
  <c r="H85" i="3"/>
  <c r="H86" i="3"/>
  <c r="H87" i="3"/>
  <c r="H88" i="3"/>
  <c r="H89" i="3"/>
  <c r="H90" i="3"/>
  <c r="H91" i="3"/>
  <c r="H92" i="3"/>
  <c r="H93" i="3"/>
  <c r="H94" i="3"/>
  <c r="H95" i="3"/>
  <c r="H96" i="3"/>
  <c r="H97" i="3"/>
  <c r="H98" i="3"/>
  <c r="H99" i="3"/>
  <c r="H100" i="3"/>
  <c r="H101" i="3"/>
  <c r="H102" i="3"/>
  <c r="H103" i="3"/>
  <c r="H104" i="3"/>
  <c r="H105" i="3"/>
  <c r="H106" i="3"/>
  <c r="H107" i="3"/>
  <c r="H108" i="3"/>
  <c r="H109" i="3"/>
  <c r="H110" i="3"/>
  <c r="H111" i="3"/>
  <c r="H112" i="3"/>
  <c r="H113" i="3"/>
  <c r="H114" i="3"/>
  <c r="H115" i="3"/>
  <c r="H116" i="3"/>
  <c r="H117" i="3"/>
  <c r="H118" i="3"/>
  <c r="H119" i="3"/>
  <c r="H120" i="3"/>
  <c r="H121" i="3"/>
  <c r="H122" i="3"/>
  <c r="H123" i="3"/>
  <c r="H124" i="3"/>
  <c r="H125" i="3"/>
  <c r="H126" i="3"/>
  <c r="H127" i="3"/>
  <c r="H128" i="3"/>
  <c r="H129" i="3"/>
  <c r="H130" i="3"/>
  <c r="H131" i="3"/>
  <c r="H132" i="3"/>
  <c r="H133" i="3"/>
  <c r="H134" i="3"/>
  <c r="H135" i="3"/>
  <c r="H136" i="3"/>
  <c r="H137" i="3"/>
  <c r="H138" i="3"/>
  <c r="H139" i="3"/>
  <c r="H140" i="3"/>
  <c r="H141" i="3"/>
  <c r="H142" i="3"/>
  <c r="H143" i="3"/>
  <c r="H144" i="3"/>
  <c r="H145" i="3"/>
  <c r="H146" i="3"/>
  <c r="H147" i="3"/>
  <c r="H148" i="3"/>
  <c r="H149" i="3"/>
  <c r="H150" i="3"/>
  <c r="H151" i="3"/>
  <c r="H152" i="3"/>
  <c r="H153" i="3"/>
  <c r="H154" i="3"/>
  <c r="H155" i="3"/>
  <c r="H156" i="3"/>
  <c r="H157" i="3"/>
  <c r="H158" i="3"/>
  <c r="H159" i="3"/>
  <c r="H160" i="3"/>
  <c r="H161" i="3"/>
  <c r="H162" i="3"/>
  <c r="H163" i="3"/>
  <c r="H164" i="3"/>
  <c r="H165" i="3"/>
  <c r="H166" i="3"/>
  <c r="H167" i="3"/>
  <c r="H168" i="3"/>
  <c r="H169" i="3"/>
  <c r="H170" i="3"/>
  <c r="H171" i="3"/>
  <c r="H172" i="3"/>
  <c r="H173" i="3"/>
  <c r="H174" i="3"/>
  <c r="H175" i="3"/>
  <c r="H176" i="3"/>
  <c r="H177" i="3"/>
  <c r="H178" i="3"/>
  <c r="H179" i="3"/>
  <c r="H180" i="3"/>
  <c r="H181" i="3"/>
  <c r="H182" i="3"/>
  <c r="H183" i="3"/>
  <c r="H184" i="3"/>
  <c r="H185" i="3"/>
  <c r="H186" i="3"/>
  <c r="H187" i="3"/>
  <c r="H188" i="3"/>
  <c r="H189" i="3"/>
  <c r="H190" i="3"/>
  <c r="H191" i="3"/>
  <c r="H192" i="3"/>
  <c r="H193" i="3"/>
  <c r="H194" i="3"/>
  <c r="H195" i="3"/>
  <c r="H196" i="3"/>
  <c r="H197" i="3"/>
  <c r="H198" i="3"/>
  <c r="H199" i="3"/>
  <c r="H200" i="3"/>
  <c r="H201" i="3"/>
  <c r="H202" i="3"/>
  <c r="H203" i="3"/>
  <c r="H204" i="3"/>
  <c r="H205" i="3"/>
  <c r="H206" i="3"/>
  <c r="H207" i="3"/>
  <c r="E9" i="3"/>
  <c r="E10" i="3"/>
  <c r="E11" i="3"/>
  <c r="E12" i="3"/>
  <c r="E13" i="3"/>
  <c r="E14" i="3"/>
  <c r="E15" i="3"/>
  <c r="E16" i="3"/>
  <c r="E17" i="3"/>
  <c r="E18" i="3"/>
  <c r="E19" i="3"/>
  <c r="E20" i="3"/>
  <c r="E21" i="3"/>
  <c r="E22" i="3"/>
  <c r="E23" i="3"/>
  <c r="E24" i="3"/>
  <c r="E25" i="3"/>
  <c r="E26" i="3"/>
  <c r="E27" i="3"/>
  <c r="E28"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E103" i="3"/>
  <c r="E104" i="3"/>
  <c r="E105" i="3"/>
  <c r="E106" i="3"/>
  <c r="E107" i="3"/>
  <c r="E108" i="3"/>
  <c r="E109" i="3"/>
  <c r="E110" i="3"/>
  <c r="E111" i="3"/>
  <c r="E112" i="3"/>
  <c r="E113" i="3"/>
  <c r="E114" i="3"/>
  <c r="E115" i="3"/>
  <c r="E116" i="3"/>
  <c r="E117" i="3"/>
  <c r="E118" i="3"/>
  <c r="E119" i="3"/>
  <c r="E120" i="3"/>
  <c r="E121" i="3"/>
  <c r="E122" i="3"/>
  <c r="E123" i="3"/>
  <c r="E124" i="3"/>
  <c r="E125" i="3"/>
  <c r="E126" i="3"/>
  <c r="E127" i="3"/>
  <c r="E128" i="3"/>
  <c r="E129" i="3"/>
  <c r="E130" i="3"/>
  <c r="E131" i="3"/>
  <c r="E132" i="3"/>
  <c r="E133" i="3"/>
  <c r="E134" i="3"/>
  <c r="E135" i="3"/>
  <c r="E136" i="3"/>
  <c r="E137" i="3"/>
  <c r="E138" i="3"/>
  <c r="E139" i="3"/>
  <c r="E140" i="3"/>
  <c r="E141" i="3"/>
  <c r="E142" i="3"/>
  <c r="E143" i="3"/>
  <c r="E144" i="3"/>
  <c r="E145" i="3"/>
  <c r="E146" i="3"/>
  <c r="E147" i="3"/>
  <c r="E148" i="3"/>
  <c r="E149" i="3"/>
  <c r="E150" i="3"/>
  <c r="E151" i="3"/>
  <c r="E152" i="3"/>
  <c r="E153" i="3"/>
  <c r="E154" i="3"/>
  <c r="E155" i="3"/>
  <c r="E156" i="3"/>
  <c r="E157" i="3"/>
  <c r="E158" i="3"/>
  <c r="E159" i="3"/>
  <c r="E160" i="3"/>
  <c r="E161" i="3"/>
  <c r="E162" i="3"/>
  <c r="E163" i="3"/>
  <c r="E164" i="3"/>
  <c r="E165" i="3"/>
  <c r="E166" i="3"/>
  <c r="E167" i="3"/>
  <c r="E168" i="3"/>
  <c r="E169" i="3"/>
  <c r="E170" i="3"/>
  <c r="E171" i="3"/>
  <c r="E172" i="3"/>
  <c r="E173" i="3"/>
  <c r="E174" i="3"/>
  <c r="E175" i="3"/>
  <c r="E176" i="3"/>
  <c r="E177" i="3"/>
  <c r="E178" i="3"/>
  <c r="E179" i="3"/>
  <c r="E180" i="3"/>
  <c r="E181" i="3"/>
  <c r="E182" i="3"/>
  <c r="E183" i="3"/>
  <c r="E184" i="3"/>
  <c r="E185" i="3"/>
  <c r="E186" i="3"/>
  <c r="E187" i="3"/>
  <c r="E188" i="3"/>
  <c r="E189" i="3"/>
  <c r="E190" i="3"/>
  <c r="E191" i="3"/>
  <c r="E192" i="3"/>
  <c r="E193" i="3"/>
  <c r="E194" i="3"/>
  <c r="E195" i="3"/>
  <c r="E196" i="3"/>
  <c r="E197" i="3"/>
  <c r="E198" i="3"/>
  <c r="E199" i="3"/>
  <c r="E200" i="3"/>
  <c r="E201" i="3"/>
  <c r="E202" i="3"/>
  <c r="E203" i="3"/>
  <c r="E204" i="3"/>
  <c r="E205" i="3"/>
  <c r="E206" i="3"/>
  <c r="E207" i="3"/>
  <c r="E8" i="3"/>
  <c r="H18" i="3"/>
  <c r="H26" i="3"/>
  <c r="H29" i="3"/>
  <c r="H30" i="3"/>
  <c r="H31" i="3"/>
  <c r="H32" i="3"/>
  <c r="H33" i="3"/>
  <c r="H34" i="3"/>
  <c r="H35" i="3"/>
  <c r="H36" i="3"/>
  <c r="H37" i="3"/>
  <c r="H38" i="3"/>
  <c r="H39" i="3"/>
  <c r="H40" i="3"/>
  <c r="H41" i="3"/>
  <c r="H42" i="3"/>
  <c r="H43" i="3"/>
  <c r="H44" i="3"/>
  <c r="H45" i="3"/>
  <c r="H46" i="3"/>
  <c r="H47" i="3"/>
  <c r="D6" i="9" l="1"/>
  <c r="K6" i="9" s="1"/>
  <c r="D7" i="9"/>
  <c r="K7" i="9" s="1"/>
  <c r="D8" i="9"/>
  <c r="K8" i="9" s="1"/>
  <c r="D12" i="9"/>
  <c r="K12" i="9" s="1"/>
  <c r="C12" i="9"/>
  <c r="B13" i="9"/>
  <c r="F12" i="9"/>
  <c r="H24" i="3"/>
  <c r="H23" i="3"/>
  <c r="H22" i="3"/>
  <c r="H10" i="3"/>
  <c r="H11" i="3"/>
  <c r="H12" i="3"/>
  <c r="H15" i="3"/>
  <c r="H8" i="3"/>
  <c r="H13" i="3"/>
  <c r="H21" i="3"/>
  <c r="H20" i="3"/>
  <c r="H17" i="3"/>
  <c r="H14" i="3"/>
  <c r="H27" i="3"/>
  <c r="H25" i="3"/>
  <c r="H19" i="3"/>
  <c r="H16" i="3"/>
  <c r="X5" i="9" l="1"/>
  <c r="Y5" i="9" s="1"/>
  <c r="X6" i="9"/>
  <c r="T6" i="9" s="1"/>
  <c r="X7" i="9"/>
  <c r="Y7" i="9" s="1"/>
  <c r="I13" i="9"/>
  <c r="D13" i="9"/>
  <c r="K13" i="9" s="1"/>
  <c r="C13" i="9"/>
  <c r="J6" i="9"/>
  <c r="J7" i="9"/>
  <c r="G7" i="9" s="1"/>
  <c r="J8" i="9"/>
  <c r="G8" i="9" s="1"/>
  <c r="J12" i="9"/>
  <c r="G12" i="9" s="1"/>
  <c r="J9" i="9"/>
  <c r="G9" i="9" s="1"/>
  <c r="B14" i="9"/>
  <c r="F13" i="9"/>
  <c r="E8" i="9"/>
  <c r="E11" i="9"/>
  <c r="E6" i="9"/>
  <c r="E9" i="9"/>
  <c r="E10" i="9"/>
  <c r="E7" i="9"/>
  <c r="E12" i="9"/>
  <c r="T7" i="9" l="1"/>
  <c r="J2" i="9"/>
  <c r="D35" i="9" s="1"/>
  <c r="T5" i="9"/>
  <c r="Y6" i="9"/>
  <c r="I14" i="9"/>
  <c r="D14" i="9"/>
  <c r="K14" i="9" s="1"/>
  <c r="C14" i="9"/>
  <c r="B15" i="9"/>
  <c r="J13" i="9"/>
  <c r="G13" i="9" s="1"/>
  <c r="F14" i="9"/>
  <c r="E13" i="9"/>
  <c r="J1" i="9" l="1"/>
  <c r="L2" i="9" s="1"/>
  <c r="K10" i="9"/>
  <c r="I15" i="9"/>
  <c r="D15" i="9"/>
  <c r="K15" i="9" s="1"/>
  <c r="J10" i="9"/>
  <c r="G10" i="9" s="1"/>
  <c r="B16" i="9"/>
  <c r="F15" i="9"/>
  <c r="C15" i="9"/>
  <c r="E14" i="9"/>
  <c r="L7" i="9" l="1"/>
  <c r="L6" i="9"/>
  <c r="G6" i="9" s="1"/>
  <c r="D25" i="9" s="1"/>
  <c r="L9" i="9"/>
  <c r="L10" i="9"/>
  <c r="L8" i="9"/>
  <c r="I16" i="9"/>
  <c r="D16" i="9"/>
  <c r="K16" i="9" s="1"/>
  <c r="L11" i="9"/>
  <c r="J11" i="9"/>
  <c r="G11" i="9" s="1"/>
  <c r="F16" i="9"/>
  <c r="C16" i="9"/>
  <c r="B17" i="9"/>
  <c r="J15" i="9"/>
  <c r="G15" i="9" s="1"/>
  <c r="E15" i="9"/>
  <c r="L12" i="9" l="1"/>
  <c r="I17" i="9"/>
  <c r="D17" i="9"/>
  <c r="K17" i="9" s="1"/>
  <c r="E16" i="9"/>
  <c r="J16" i="9"/>
  <c r="G16" i="9" s="1"/>
  <c r="F17" i="9"/>
  <c r="C17" i="9"/>
  <c r="B18" i="9"/>
  <c r="L13" i="9" l="1"/>
  <c r="I18" i="9"/>
  <c r="D18" i="9"/>
  <c r="K18" i="9" s="1"/>
  <c r="C18" i="9"/>
  <c r="F18" i="9"/>
  <c r="B19" i="9"/>
  <c r="J17" i="9"/>
  <c r="G17" i="9" s="1"/>
  <c r="E17" i="9"/>
  <c r="I19" i="9" l="1"/>
  <c r="D19" i="9"/>
  <c r="K19" i="9" s="1"/>
  <c r="J14" i="9"/>
  <c r="L14" i="9"/>
  <c r="E18" i="9"/>
  <c r="J18" i="9"/>
  <c r="G18" i="9" s="1"/>
  <c r="F19" i="9"/>
  <c r="B20" i="9"/>
  <c r="C19" i="9"/>
  <c r="G14" i="9" l="1"/>
  <c r="D29" i="9" s="1"/>
  <c r="L15" i="9"/>
  <c r="I20" i="9"/>
  <c r="D20" i="9"/>
  <c r="K20" i="9" s="1"/>
  <c r="C20" i="9"/>
  <c r="E19" i="9"/>
  <c r="J19" i="9"/>
  <c r="G19" i="9" s="1"/>
  <c r="F20" i="9"/>
  <c r="D31" i="9" l="1"/>
  <c r="D36" i="9" s="1"/>
  <c r="E1" i="9" s="1"/>
  <c r="D33" i="9"/>
  <c r="L16" i="9"/>
  <c r="L17" i="9"/>
  <c r="E20" i="9"/>
  <c r="J20" i="9"/>
  <c r="G20" i="9" s="1"/>
  <c r="L18" i="9" l="1"/>
  <c r="L19" i="9"/>
  <c r="L20" i="9" l="1"/>
</calcChain>
</file>

<file path=xl/sharedStrings.xml><?xml version="1.0" encoding="utf-8"?>
<sst xmlns="http://schemas.openxmlformats.org/spreadsheetml/2006/main" count="56" uniqueCount="48">
  <si>
    <t>Financial year</t>
  </si>
  <si>
    <t>Total</t>
  </si>
  <si>
    <t xml:space="preserve">No. of Days Outside India </t>
  </si>
  <si>
    <t>Sr. No.</t>
  </si>
  <si>
    <t>No. of Days Stay in India</t>
  </si>
  <si>
    <t>A.Y.</t>
  </si>
  <si>
    <t>Conditions for determining Residential Status:</t>
  </si>
  <si>
    <t>Assessee should be in india for more than 729 days in 7 preceding previous years</t>
  </si>
  <si>
    <t>Select Type of Individual</t>
  </si>
  <si>
    <t>Name of Assessee</t>
  </si>
  <si>
    <t xml:space="preserve">Assessee should be resident in india for 2 out of 10 preceding previous years, 
                                  </t>
  </si>
  <si>
    <t xml:space="preserve">And  </t>
  </si>
  <si>
    <t>Basic Status</t>
  </si>
  <si>
    <t>Final Residential Status</t>
  </si>
  <si>
    <t>Details of Entry and Exit to / from India based on entries in Passport</t>
  </si>
  <si>
    <t>Date of Arrival in India</t>
  </si>
  <si>
    <t>Data of Departure from India</t>
  </si>
  <si>
    <t>No. of days stayed in India</t>
  </si>
  <si>
    <t>Financial Year</t>
  </si>
  <si>
    <t>Whether liable to Tax in any other country or territory due to residence or domicle?</t>
  </si>
  <si>
    <t>2020-2021</t>
  </si>
  <si>
    <t>15L</t>
  </si>
  <si>
    <t>Taxable</t>
  </si>
  <si>
    <t>RNOR</t>
  </si>
  <si>
    <t>FC1</t>
  </si>
  <si>
    <t>Days for 6(1)(b)</t>
  </si>
  <si>
    <t>Normal 1</t>
  </si>
  <si>
    <t>Normal 2</t>
  </si>
  <si>
    <t xml:space="preserve">Old </t>
  </si>
  <si>
    <t>New</t>
  </si>
  <si>
    <t>Residential Status as per Basic Conditions u/s 6(1) or 6(1A)</t>
  </si>
  <si>
    <t>Indian Citizen / PIO being outside India visiting India and having Indian Income &gt; Rs. 15 Lakhs. If stayed in India for 120 days or more but less than 182 days</t>
  </si>
  <si>
    <t>Citizen on India having Indian income &gt; Rs. 15 Lakhs and not liable to tax anywhere due to his / her domicile or residence</t>
  </si>
  <si>
    <t>As per A or B or C</t>
  </si>
  <si>
    <t>Additional Conditions</t>
  </si>
  <si>
    <t>[A] 
Section - 6(6)(a)</t>
  </si>
  <si>
    <t>[B]
Section - 6(6)(c)</t>
  </si>
  <si>
    <t>[C]
Section - 6(6)(d)</t>
  </si>
  <si>
    <t>(a) Foreign Citizen being PIO visiting India</t>
  </si>
  <si>
    <t>(b) Foreign Citizen all other cases</t>
  </si>
  <si>
    <t>(c) Indian Citizen leaves India as Crew Member or for Employment outside India</t>
  </si>
  <si>
    <t>(d) Indian Citizen being outside India visting India</t>
  </si>
  <si>
    <t>(e) Indian Citizen all other cases</t>
  </si>
  <si>
    <t>6(1)-NEW</t>
  </si>
  <si>
    <t>India source income &gt; Rs. 15 Lakhs?</t>
  </si>
  <si>
    <t>Number of days calculated as stayed in India are inclusive of both Arrival and Departure.</t>
  </si>
  <si>
    <t>Do not Cut and Paste within any sheet</t>
  </si>
  <si>
    <t>This professional tool has been downloaded from 
www.wirc-icai.org
For queries kindly mail to the contributor(s) at jaimish.patel@kcmehta.com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</si>
</sst>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12">
    <font>
      <sz val="10"/>
      <name val="Arial"/>
    </font>
    <font>
      <sz val="10"/>
      <name val="Arial"/>
      <family val="2"/>
    </font>
    <font>
      <b/>
      <sz val="10"/>
      <name val="Arial"/>
      <family val="2"/>
    </font>
    <font>
      <b/>
      <sz val="11"/>
      <name val="Arial"/>
      <family val="2"/>
    </font>
    <font>
      <sz val="10"/>
      <color theme="0"/>
      <name val="Arial"/>
      <family val="2"/>
    </font>
    <font>
      <b/>
      <sz val="10"/>
      <color theme="0"/>
      <name val="Arial"/>
      <family val="2"/>
    </font>
    <font>
      <b/>
      <sz val="12"/>
      <color theme="0"/>
      <name val="Arial"/>
      <family val="2"/>
    </font>
    <font>
      <sz val="12"/>
      <color theme="0"/>
      <name val="Arial"/>
      <family val="2"/>
    </font>
    <font>
      <b/>
      <sz val="14"/>
      <color theme="0"/>
      <name val="Arial"/>
      <family val="2"/>
    </font>
    <font>
      <b/>
      <sz val="14"/>
      <color rgb="FF00B050"/>
      <name val="Arial"/>
      <family val="2"/>
    </font>
    <font>
      <b/>
      <sz val="14"/>
      <name val="Arial"/>
      <family val="2"/>
    </font>
    <font>
      <b/>
      <sz val="11"/>
      <color rgb="FFFF0000"/>
      <name val="Arial"/>
      <family val="2"/>
    </font>
  </fonts>
  <fills count="10">
    <fill>
      <patternFill patternType="none"/>
    </fill>
    <fill>
      <patternFill patternType="gray125"/>
    </fill>
    <fill>
      <patternFill patternType="solid">
        <fgColor theme="3"/>
        <bgColor indexed="64"/>
      </patternFill>
    </fill>
    <fill>
      <patternFill patternType="solid">
        <fgColor rgb="FFFFC000"/>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rgb="FF00206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92D05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medium">
        <color rgb="FF002060"/>
      </right>
      <top/>
      <bottom/>
      <diagonal/>
    </border>
  </borders>
  <cellStyleXfs count="1">
    <xf numFmtId="0" fontId="0" fillId="0" borderId="0"/>
  </cellStyleXfs>
  <cellXfs count="76">
    <xf numFmtId="0" fontId="0" fillId="0" borderId="0" xfId="0"/>
    <xf numFmtId="0" fontId="0" fillId="3" borderId="0" xfId="0" applyFill="1" applyAlignment="1" applyProtection="1">
      <alignment horizontal="center" vertical="center"/>
      <protection hidden="1"/>
    </xf>
    <xf numFmtId="0" fontId="7" fillId="2" borderId="0" xfId="0" applyFont="1" applyFill="1" applyAlignment="1" applyProtection="1">
      <alignment horizontal="center" vertical="center"/>
      <protection hidden="1"/>
    </xf>
    <xf numFmtId="0" fontId="2" fillId="3" borderId="0" xfId="0" applyFont="1" applyFill="1" applyAlignment="1" applyProtection="1">
      <alignment vertical="center" wrapText="1"/>
      <protection hidden="1"/>
    </xf>
    <xf numFmtId="0" fontId="5" fillId="2" borderId="0" xfId="0" applyFont="1" applyFill="1" applyAlignment="1" applyProtection="1">
      <alignment vertical="center" wrapText="1"/>
      <protection hidden="1"/>
    </xf>
    <xf numFmtId="0" fontId="0" fillId="4" borderId="0" xfId="0" applyFill="1" applyAlignment="1" applyProtection="1">
      <alignment horizontal="center" vertical="center"/>
      <protection hidden="1"/>
    </xf>
    <xf numFmtId="0" fontId="5" fillId="0" borderId="0" xfId="0" applyFont="1" applyFill="1" applyAlignment="1" applyProtection="1">
      <alignment vertical="center" wrapText="1"/>
      <protection hidden="1"/>
    </xf>
    <xf numFmtId="0" fontId="4" fillId="0" borderId="0" xfId="0" applyFont="1" applyFill="1" applyAlignment="1" applyProtection="1">
      <alignment horizontal="center" vertical="center"/>
      <protection hidden="1"/>
    </xf>
    <xf numFmtId="0" fontId="4" fillId="0" borderId="0" xfId="0" applyFont="1" applyFill="1" applyAlignment="1" applyProtection="1">
      <alignment vertical="center"/>
      <protection hidden="1"/>
    </xf>
    <xf numFmtId="0" fontId="4" fillId="0" borderId="0" xfId="0" applyFont="1" applyBorder="1" applyAlignment="1" applyProtection="1">
      <alignment horizontal="center" vertical="center" wrapText="1"/>
      <protection hidden="1"/>
    </xf>
    <xf numFmtId="0" fontId="4" fillId="0" borderId="0" xfId="0" applyFont="1" applyBorder="1" applyProtection="1">
      <protection hidden="1"/>
    </xf>
    <xf numFmtId="0" fontId="0" fillId="3" borderId="0" xfId="0" applyFill="1" applyBorder="1" applyAlignment="1" applyProtection="1">
      <alignment horizontal="center" vertical="center"/>
      <protection hidden="1"/>
    </xf>
    <xf numFmtId="164" fontId="6" fillId="2" borderId="0" xfId="0" applyNumberFormat="1" applyFont="1" applyFill="1" applyBorder="1" applyAlignment="1" applyProtection="1">
      <alignment horizontal="center" vertical="center"/>
      <protection hidden="1"/>
    </xf>
    <xf numFmtId="0" fontId="6" fillId="2" borderId="0" xfId="0" applyFont="1" applyFill="1" applyBorder="1" applyAlignment="1" applyProtection="1">
      <alignment horizontal="center" vertical="center"/>
      <protection hidden="1"/>
    </xf>
    <xf numFmtId="0" fontId="0" fillId="0" borderId="2" xfId="0" applyFill="1" applyBorder="1" applyAlignment="1" applyProtection="1">
      <alignment horizontal="center" vertical="center"/>
      <protection hidden="1"/>
    </xf>
    <xf numFmtId="0" fontId="2" fillId="3" borderId="0" xfId="0" applyFont="1" applyFill="1" applyBorder="1" applyAlignment="1" applyProtection="1">
      <alignment horizontal="center" vertical="center" wrapText="1"/>
      <protection hidden="1"/>
    </xf>
    <xf numFmtId="0" fontId="5" fillId="2" borderId="0" xfId="0" applyFont="1" applyFill="1" applyBorder="1" applyAlignment="1" applyProtection="1">
      <alignment horizontal="center" vertical="center"/>
      <protection hidden="1"/>
    </xf>
    <xf numFmtId="0" fontId="1" fillId="0" borderId="0" xfId="0" applyFont="1" applyAlignment="1" applyProtection="1">
      <alignment horizontal="left" vertical="center"/>
    </xf>
    <xf numFmtId="0" fontId="4" fillId="0" borderId="0" xfId="0" applyFont="1" applyProtection="1">
      <protection hidden="1"/>
    </xf>
    <xf numFmtId="0" fontId="1" fillId="0" borderId="0" xfId="0" applyFont="1" applyFill="1" applyAlignment="1" applyProtection="1">
      <alignment horizontal="center" vertical="center"/>
      <protection hidden="1"/>
    </xf>
    <xf numFmtId="0" fontId="1" fillId="0" borderId="0" xfId="0" applyFont="1" applyProtection="1">
      <protection hidden="1"/>
    </xf>
    <xf numFmtId="0" fontId="1" fillId="3" borderId="0" xfId="0" applyFont="1" applyFill="1" applyAlignment="1" applyProtection="1">
      <alignment horizontal="center" vertical="center"/>
      <protection hidden="1"/>
    </xf>
    <xf numFmtId="0" fontId="5" fillId="5" borderId="0" xfId="0" applyFont="1" applyFill="1" applyAlignment="1" applyProtection="1">
      <alignment horizontal="center" vertical="center" wrapText="1"/>
      <protection hidden="1"/>
    </xf>
    <xf numFmtId="0" fontId="2" fillId="3" borderId="0" xfId="0" applyFont="1" applyFill="1" applyAlignment="1" applyProtection="1">
      <alignment vertical="center"/>
      <protection hidden="1"/>
    </xf>
    <xf numFmtId="0" fontId="1" fillId="0" borderId="2" xfId="0" applyFont="1" applyFill="1" applyBorder="1" applyAlignment="1" applyProtection="1">
      <alignment horizontal="center" vertical="center"/>
      <protection hidden="1"/>
    </xf>
    <xf numFmtId="0" fontId="0" fillId="0" borderId="0" xfId="0" applyFill="1" applyAlignment="1" applyProtection="1">
      <alignment horizontal="center" vertical="center"/>
      <protection hidden="1"/>
    </xf>
    <xf numFmtId="0" fontId="4" fillId="0" borderId="0" xfId="0" applyFont="1" applyFill="1" applyAlignment="1" applyProtection="1">
      <alignment horizontal="lef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horizontal="left" vertical="center"/>
      <protection hidden="1"/>
    </xf>
    <xf numFmtId="0" fontId="4" fillId="0" borderId="0" xfId="0" applyFont="1" applyFill="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0" fontId="5" fillId="2" borderId="0" xfId="0" applyFont="1" applyFill="1" applyAlignment="1" applyProtection="1">
      <alignment horizontal="left" vertical="center" wrapText="1" indent="1"/>
    </xf>
    <xf numFmtId="0" fontId="0" fillId="0" borderId="0" xfId="0" applyProtection="1"/>
    <xf numFmtId="0" fontId="2" fillId="0" borderId="0" xfId="0" applyFont="1" applyProtection="1"/>
    <xf numFmtId="0" fontId="0" fillId="0" borderId="0" xfId="0" applyFill="1" applyProtection="1"/>
    <xf numFmtId="0" fontId="1" fillId="0" borderId="0" xfId="0" applyFont="1" applyProtection="1"/>
    <xf numFmtId="0" fontId="5" fillId="6" borderId="1" xfId="0" applyFont="1" applyFill="1" applyBorder="1" applyAlignment="1" applyProtection="1">
      <alignment horizontal="center" vertical="center" wrapText="1"/>
    </xf>
    <xf numFmtId="0" fontId="2" fillId="0" borderId="0" xfId="0" applyFont="1" applyAlignment="1" applyProtection="1">
      <alignment wrapText="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14" fontId="0" fillId="8" borderId="1" xfId="0" applyNumberFormat="1" applyFill="1" applyBorder="1" applyAlignment="1" applyProtection="1">
      <alignment horizontal="center" vertical="center"/>
      <protection locked="0"/>
    </xf>
    <xf numFmtId="0" fontId="0" fillId="0" borderId="0" xfId="0" applyProtection="1">
      <protection hidden="1"/>
    </xf>
    <xf numFmtId="0" fontId="4" fillId="0" borderId="0" xfId="0" applyFont="1" applyProtection="1"/>
    <xf numFmtId="0" fontId="2" fillId="8" borderId="0" xfId="0" applyFont="1" applyFill="1" applyAlignment="1" applyProtection="1">
      <alignment horizontal="center" vertical="center" wrapText="1"/>
      <protection locked="0"/>
    </xf>
    <xf numFmtId="0" fontId="2" fillId="0" borderId="0" xfId="0" applyFont="1" applyAlignment="1" applyProtection="1">
      <alignment horizontal="left" indent="1"/>
    </xf>
    <xf numFmtId="0" fontId="3" fillId="3" borderId="0" xfId="0" applyFont="1" applyFill="1" applyAlignment="1" applyProtection="1">
      <alignment horizontal="left" vertical="center" indent="1"/>
      <protection hidden="1"/>
    </xf>
    <xf numFmtId="0" fontId="6" fillId="2" borderId="0" xfId="0" applyFont="1" applyFill="1" applyAlignment="1" applyProtection="1">
      <alignment horizontal="left" vertical="center" wrapText="1" indent="1"/>
      <protection hidden="1"/>
    </xf>
    <xf numFmtId="0" fontId="2" fillId="3" borderId="0" xfId="0" applyFont="1" applyFill="1" applyAlignment="1" applyProtection="1">
      <alignment horizontal="left" vertical="center" wrapText="1" indent="1"/>
      <protection hidden="1"/>
    </xf>
    <xf numFmtId="0" fontId="5" fillId="2" borderId="0" xfId="0" applyFont="1" applyFill="1" applyAlignment="1" applyProtection="1">
      <alignment horizontal="left" vertical="center" wrapText="1" indent="1"/>
      <protection hidden="1"/>
    </xf>
    <xf numFmtId="0" fontId="8" fillId="2" borderId="0" xfId="0" applyFont="1" applyFill="1" applyAlignment="1" applyProtection="1">
      <alignment horizontal="left" vertical="center" wrapText="1" indent="1"/>
      <protection hidden="1"/>
    </xf>
    <xf numFmtId="0" fontId="4" fillId="2" borderId="0" xfId="0" applyFont="1" applyFill="1" applyAlignment="1" applyProtection="1">
      <alignment horizontal="left" vertical="center" wrapText="1" indent="1"/>
      <protection hidden="1"/>
    </xf>
    <xf numFmtId="0" fontId="4" fillId="3" borderId="0" xfId="0" applyFont="1" applyFill="1" applyAlignment="1" applyProtection="1">
      <alignment horizontal="left" vertical="center" wrapText="1" indent="1"/>
      <protection hidden="1"/>
    </xf>
    <xf numFmtId="0" fontId="5" fillId="2" borderId="0" xfId="0" applyFont="1" applyFill="1" applyAlignment="1" applyProtection="1">
      <alignment horizontal="center" vertical="center" wrapText="1"/>
      <protection hidden="1"/>
    </xf>
    <xf numFmtId="164" fontId="1" fillId="4" borderId="0" xfId="0" applyNumberFormat="1" applyFont="1" applyFill="1" applyAlignment="1" applyProtection="1">
      <alignment horizontal="center" vertical="center"/>
      <protection hidden="1"/>
    </xf>
    <xf numFmtId="0" fontId="0" fillId="0" borderId="0" xfId="0" applyAlignment="1" applyProtection="1">
      <alignment horizontal="center" vertical="center"/>
      <protection hidden="1"/>
    </xf>
    <xf numFmtId="0" fontId="0" fillId="0" borderId="0" xfId="0" applyFill="1" applyAlignment="1" applyProtection="1">
      <alignment horizontal="center" vertical="center" wrapText="1"/>
      <protection hidden="1"/>
    </xf>
    <xf numFmtId="0" fontId="5" fillId="0" borderId="0" xfId="0" applyFont="1" applyAlignment="1" applyProtection="1">
      <alignment vertical="center" wrapText="1"/>
      <protection hidden="1"/>
    </xf>
    <xf numFmtId="0" fontId="10" fillId="0" borderId="0" xfId="0" applyFont="1" applyFill="1" applyAlignment="1" applyProtection="1">
      <alignment horizontal="center" vertical="center" wrapText="1"/>
      <protection hidden="1"/>
    </xf>
    <xf numFmtId="0" fontId="2" fillId="0" borderId="0" xfId="0" applyFont="1" applyFill="1" applyAlignment="1" applyProtection="1">
      <alignment horizontal="center" vertical="center" wrapText="1"/>
      <protection hidden="1"/>
    </xf>
    <xf numFmtId="0" fontId="2" fillId="0" borderId="0" xfId="0" applyFont="1" applyFill="1" applyBorder="1" applyAlignment="1" applyProtection="1">
      <alignment vertical="center" wrapText="1"/>
      <protection hidden="1"/>
    </xf>
    <xf numFmtId="0" fontId="1" fillId="0" borderId="0" xfId="0" applyFont="1" applyFill="1" applyProtection="1"/>
    <xf numFmtId="0" fontId="1" fillId="0" borderId="0" xfId="0" applyFont="1" applyFill="1" applyProtection="1">
      <protection hidden="1"/>
    </xf>
    <xf numFmtId="0" fontId="5" fillId="0" borderId="0" xfId="0" applyFont="1" applyFill="1" applyBorder="1" applyAlignment="1" applyProtection="1">
      <alignment vertical="center" wrapText="1"/>
      <protection hidden="1"/>
    </xf>
    <xf numFmtId="0" fontId="4" fillId="0" borderId="0" xfId="0" applyFont="1" applyFill="1" applyProtection="1">
      <protection hidden="1"/>
    </xf>
    <xf numFmtId="0" fontId="11" fillId="0" borderId="0" xfId="0" applyFont="1" applyAlignment="1" applyProtection="1">
      <alignment horizontal="center" vertical="center" wrapText="1"/>
    </xf>
    <xf numFmtId="2" fontId="0" fillId="0" borderId="0" xfId="0" applyNumberFormat="1" applyProtection="1">
      <protection hidden="1"/>
    </xf>
    <xf numFmtId="0" fontId="2" fillId="9" borderId="0" xfId="0" applyFont="1" applyFill="1" applyBorder="1" applyAlignment="1" applyProtection="1">
      <alignment horizontal="center" vertical="center" wrapText="1"/>
      <protection hidden="1"/>
    </xf>
    <xf numFmtId="0" fontId="2" fillId="8" borderId="0" xfId="0" applyFont="1" applyFill="1" applyAlignment="1" applyProtection="1">
      <alignment horizontal="left" vertical="center"/>
      <protection locked="0" hidden="1"/>
    </xf>
    <xf numFmtId="0" fontId="5" fillId="2" borderId="0" xfId="0" applyFont="1" applyFill="1" applyAlignment="1" applyProtection="1">
      <alignment horizontal="left" vertical="center" indent="1"/>
    </xf>
    <xf numFmtId="0" fontId="2" fillId="8" borderId="0" xfId="0" applyFont="1" applyFill="1" applyAlignment="1" applyProtection="1">
      <alignment horizontal="left" vertical="center" wrapText="1"/>
      <protection locked="0"/>
    </xf>
    <xf numFmtId="0" fontId="2" fillId="8" borderId="0" xfId="0" applyFont="1" applyFill="1" applyAlignment="1" applyProtection="1">
      <alignment horizontal="left" vertical="center"/>
      <protection locked="0"/>
    </xf>
    <xf numFmtId="0" fontId="9" fillId="7" borderId="0" xfId="0" applyFont="1" applyFill="1" applyAlignment="1" applyProtection="1">
      <alignment horizontal="center" vertical="center" wrapText="1"/>
      <protection hidden="1"/>
    </xf>
    <xf numFmtId="0" fontId="5" fillId="2" borderId="0" xfId="0" applyFont="1" applyFill="1" applyAlignment="1" applyProtection="1">
      <alignment horizontal="left" vertical="center" indent="1"/>
      <protection hidden="1"/>
    </xf>
    <xf numFmtId="0" fontId="5" fillId="5" borderId="0" xfId="0" applyFont="1" applyFill="1" applyAlignment="1" applyProtection="1">
      <alignment horizontal="center" vertical="center" wrapText="1"/>
      <protection hidden="1"/>
    </xf>
    <xf numFmtId="0" fontId="5" fillId="5" borderId="0" xfId="0" applyFont="1" applyFill="1" applyAlignment="1" applyProtection="1">
      <alignment horizontal="center" vertical="center"/>
      <protection hidden="1"/>
    </xf>
    <xf numFmtId="0" fontId="2" fillId="3" borderId="0" xfId="0" applyFont="1" applyFill="1" applyAlignment="1" applyProtection="1">
      <alignment horizontal="left" vertical="center" wrapText="1"/>
      <protection hidden="1"/>
    </xf>
  </cellXfs>
  <cellStyles count="1">
    <cellStyle name="Normal" xfId="0" builtinId="0"/>
  </cellStyles>
  <dxfs count="1">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xdr:colOff>
          <xdr:row>14</xdr:row>
          <xdr:rowOff>95250</xdr:rowOff>
        </xdr:from>
        <xdr:to>
          <xdr:col>7</xdr:col>
          <xdr:colOff>0</xdr:colOff>
          <xdr:row>19</xdr:row>
          <xdr:rowOff>142875</xdr:rowOff>
        </xdr:to>
        <xdr:sp macro="" textlink="">
          <xdr:nvSpPr>
            <xdr:cNvPr id="2050" name="TextBox1"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5</xdr:col>
      <xdr:colOff>19050</xdr:colOff>
      <xdr:row>7</xdr:row>
      <xdr:rowOff>38100</xdr:rowOff>
    </xdr:from>
    <xdr:to>
      <xdr:col>7</xdr:col>
      <xdr:colOff>0</xdr:colOff>
      <xdr:row>14</xdr:row>
      <xdr:rowOff>95250</xdr:rowOff>
    </xdr:to>
    <xdr:sp macro="" textlink="">
      <xdr:nvSpPr>
        <xdr:cNvPr id="3" name="Rectangle 2">
          <a:extLst>
            <a:ext uri="{FF2B5EF4-FFF2-40B4-BE49-F238E27FC236}">
              <a16:creationId xmlns:a16="http://schemas.microsoft.com/office/drawing/2014/main" id="{00000000-0008-0000-0000-000003000000}"/>
            </a:ext>
          </a:extLst>
        </xdr:cNvPr>
        <xdr:cNvSpPr/>
      </xdr:nvSpPr>
      <xdr:spPr bwMode="auto">
        <a:xfrm>
          <a:off x="5086350" y="2105025"/>
          <a:ext cx="3581400" cy="1190625"/>
        </a:xfrm>
        <a:prstGeom prst="rect">
          <a:avLst/>
        </a:prstGeom>
        <a:solidFill>
          <a:schemeClr val="accent5">
            <a:lumMod val="20000"/>
            <a:lumOff val="80000"/>
          </a:schemeClr>
        </a:solidFill>
        <a:ln w="9525" cap="flat" cmpd="sng" algn="ctr">
          <a:noFill/>
          <a:prstDash val="solid"/>
          <a:round/>
          <a:headEnd type="none" w="med" len="med"/>
          <a:tailEnd type="none" w="med" len="med"/>
        </a:ln>
        <a:effectLst/>
      </xdr:spPr>
      <xdr:txBody>
        <a:bodyPr vertOverflow="clip" wrap="square" lIns="45720" tIns="45720" rIns="45720" bIns="45720" rtlCol="0" anchor="ctr" upright="1"/>
        <a:lstStyle/>
        <a:p>
          <a:pPr algn="ctr">
            <a:lnSpc>
              <a:spcPct val="114000"/>
            </a:lnSpc>
          </a:pPr>
          <a:r>
            <a:rPr lang="en-IN" sz="1000">
              <a:solidFill>
                <a:srgbClr val="002060"/>
              </a:solidFill>
              <a:latin typeface="Arial" panose="020B0604020202020204" pitchFamily="34" charset="0"/>
              <a:cs typeface="Arial" panose="020B0604020202020204" pitchFamily="34" charset="0"/>
            </a:rPr>
            <a:t>This professional tool is that of the contributor(s). While every care is taken to ensure the accuracy of this professional tool, neither contributor(s) nor Western India Regional Council of The Institute of Chartered Accountants of India is liable for any inadvertent errors or any action taken on the basis of this professional tool.</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19050</xdr:colOff>
          <xdr:row>28</xdr:row>
          <xdr:rowOff>0</xdr:rowOff>
        </xdr:from>
        <xdr:to>
          <xdr:col>7</xdr:col>
          <xdr:colOff>9525</xdr:colOff>
          <xdr:row>30</xdr:row>
          <xdr:rowOff>190500</xdr:rowOff>
        </xdr:to>
        <xdr:sp macro="" textlink="">
          <xdr:nvSpPr>
            <xdr:cNvPr id="4097" name="TextBox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4</xdr:col>
      <xdr:colOff>19050</xdr:colOff>
      <xdr:row>22</xdr:row>
      <xdr:rowOff>0</xdr:rowOff>
    </xdr:from>
    <xdr:to>
      <xdr:col>7</xdr:col>
      <xdr:colOff>19050</xdr:colOff>
      <xdr:row>28</xdr:row>
      <xdr:rowOff>0</xdr:rowOff>
    </xdr:to>
    <xdr:sp macro="" textlink="">
      <xdr:nvSpPr>
        <xdr:cNvPr id="3" name="Rectangle 2">
          <a:extLst>
            <a:ext uri="{FF2B5EF4-FFF2-40B4-BE49-F238E27FC236}">
              <a16:creationId xmlns:a16="http://schemas.microsoft.com/office/drawing/2014/main" id="{00000000-0008-0000-0100-000003000000}"/>
            </a:ext>
          </a:extLst>
        </xdr:cNvPr>
        <xdr:cNvSpPr/>
      </xdr:nvSpPr>
      <xdr:spPr bwMode="auto">
        <a:xfrm>
          <a:off x="5305425" y="4238625"/>
          <a:ext cx="2781300" cy="1590675"/>
        </a:xfrm>
        <a:prstGeom prst="rect">
          <a:avLst/>
        </a:prstGeom>
        <a:solidFill>
          <a:schemeClr val="accent5">
            <a:lumMod val="20000"/>
            <a:lumOff val="80000"/>
          </a:schemeClr>
        </a:solidFill>
        <a:ln w="9525" cap="flat" cmpd="sng" algn="ctr">
          <a:noFill/>
          <a:prstDash val="solid"/>
          <a:round/>
          <a:headEnd type="none" w="med" len="med"/>
          <a:tailEnd type="none" w="med" len="med"/>
        </a:ln>
        <a:effectLst/>
      </xdr:spPr>
      <xdr:txBody>
        <a:bodyPr vertOverflow="clip" wrap="square" lIns="45720" tIns="45720" rIns="45720" bIns="45720" rtlCol="0" anchor="ctr" upright="1"/>
        <a:lstStyle/>
        <a:p>
          <a:pPr algn="ctr">
            <a:lnSpc>
              <a:spcPct val="114000"/>
            </a:lnSpc>
          </a:pPr>
          <a:r>
            <a:rPr lang="en-IN" sz="1000">
              <a:solidFill>
                <a:srgbClr val="002060"/>
              </a:solidFill>
              <a:latin typeface="Arial" panose="020B0604020202020204" pitchFamily="34" charset="0"/>
              <a:cs typeface="Arial" panose="020B0604020202020204" pitchFamily="34" charset="0"/>
            </a:rPr>
            <a:t>This professional tool is that of the contributor(s). While every care is taken to ensure the accuracy of this professional tool, neither contributor(s) nor Western India Regional Council of The Institute of Chartered Accountants of India is liable for any inadvertent errors or any action taken on the basis of this professional tool.</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266701</xdr:colOff>
      <xdr:row>1</xdr:row>
      <xdr:rowOff>85725</xdr:rowOff>
    </xdr:from>
    <xdr:to>
      <xdr:col>13</xdr:col>
      <xdr:colOff>114299</xdr:colOff>
      <xdr:row>22</xdr:row>
      <xdr:rowOff>104017</xdr:rowOff>
    </xdr:to>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66701" y="247650"/>
          <a:ext cx="7772398" cy="3418717"/>
        </a:xfrm>
        <a:prstGeom prst="rect">
          <a:avLst/>
        </a:prstGeom>
      </xdr:spPr>
    </xdr:pic>
    <xdr:clientData/>
  </xdr:twoCellAnchor>
  <xdr:twoCellAnchor>
    <xdr:from>
      <xdr:col>13</xdr:col>
      <xdr:colOff>257175</xdr:colOff>
      <xdr:row>2</xdr:row>
      <xdr:rowOff>47626</xdr:rowOff>
    </xdr:from>
    <xdr:to>
      <xdr:col>17</xdr:col>
      <xdr:colOff>304800</xdr:colOff>
      <xdr:row>15</xdr:row>
      <xdr:rowOff>9525</xdr:rowOff>
    </xdr:to>
    <xdr:pic>
      <xdr:nvPicPr>
        <xdr:cNvPr id="7" name="Picture 6">
          <a:extLst>
            <a:ext uri="{FF2B5EF4-FFF2-40B4-BE49-F238E27FC236}">
              <a16:creationId xmlns:a16="http://schemas.microsoft.com/office/drawing/2014/main" id="{00000000-0008-0000-0200-000007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48907"/>
        <a:stretch/>
      </xdr:blipFill>
      <xdr:spPr>
        <a:xfrm>
          <a:off x="8181975" y="371476"/>
          <a:ext cx="2486025" cy="20669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control" Target="../activeX/activeX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123B0-D7EE-4EA2-A5BB-BC5F5E222E97}">
  <sheetPr codeName="Sheet1"/>
  <dimension ref="A1:S215"/>
  <sheetViews>
    <sheetView showGridLines="0" tabSelected="1" zoomScaleNormal="100" workbookViewId="0">
      <selection activeCell="C1" sqref="C1:E1"/>
    </sheetView>
  </sheetViews>
  <sheetFormatPr defaultColWidth="9.140625" defaultRowHeight="12.75" zeroHeight="1"/>
  <cols>
    <col min="1" max="1" width="9.140625" style="41" customWidth="1"/>
    <col min="2" max="2" width="17.42578125" style="41" customWidth="1"/>
    <col min="3" max="3" width="15.140625" style="41" customWidth="1"/>
    <col min="4" max="4" width="16.140625" style="41" customWidth="1"/>
    <col min="5" max="5" width="18.140625" style="41" customWidth="1"/>
    <col min="6" max="6" width="41.140625" style="41" customWidth="1"/>
    <col min="7" max="7" width="12.85546875" style="18" customWidth="1"/>
    <col min="8" max="8" width="7" style="18" bestFit="1" customWidth="1"/>
    <col min="9" max="12" width="9.140625" style="20" customWidth="1"/>
    <col min="13" max="13" width="8.28515625" style="20" customWidth="1"/>
    <col min="14" max="16384" width="9.140625" style="20"/>
  </cols>
  <sheetData>
    <row r="1" spans="1:19" s="35" customFormat="1" ht="26.25" customHeight="1">
      <c r="A1" s="68" t="s">
        <v>9</v>
      </c>
      <c r="B1" s="68"/>
      <c r="C1" s="70"/>
      <c r="D1" s="70"/>
      <c r="E1" s="70"/>
      <c r="F1" s="31" t="s">
        <v>44</v>
      </c>
      <c r="G1" s="43"/>
      <c r="H1" s="18"/>
      <c r="K1" s="56" t="s">
        <v>47</v>
      </c>
    </row>
    <row r="2" spans="1:19" s="35" customFormat="1" ht="30" customHeight="1">
      <c r="A2" s="68" t="s">
        <v>8</v>
      </c>
      <c r="B2" s="68"/>
      <c r="C2" s="69" t="s">
        <v>38</v>
      </c>
      <c r="D2" s="69"/>
      <c r="E2" s="69"/>
      <c r="F2" s="31" t="s">
        <v>19</v>
      </c>
      <c r="G2" s="43"/>
      <c r="H2" s="18"/>
      <c r="I2" s="20"/>
    </row>
    <row r="3" spans="1:19" s="35" customFormat="1" ht="30" customHeight="1">
      <c r="A3" s="68" t="s">
        <v>18</v>
      </c>
      <c r="B3" s="68"/>
      <c r="C3" s="67" t="s">
        <v>20</v>
      </c>
      <c r="D3" s="67"/>
      <c r="E3" s="67"/>
      <c r="F3" s="64" t="s">
        <v>46</v>
      </c>
      <c r="G3" s="42"/>
      <c r="H3" s="18"/>
      <c r="I3" s="20"/>
      <c r="R3" s="17"/>
    </row>
    <row r="4" spans="1:19" s="35" customFormat="1" ht="12.75" customHeight="1">
      <c r="A4" s="33"/>
      <c r="B4" s="33"/>
      <c r="C4" s="32"/>
      <c r="D4" s="32"/>
      <c r="E4" s="34"/>
      <c r="F4" s="66" t="s">
        <v>45</v>
      </c>
      <c r="G4" s="66"/>
      <c r="H4" s="62"/>
      <c r="I4" s="59"/>
      <c r="J4" s="59"/>
      <c r="K4" s="59"/>
      <c r="L4" s="60"/>
      <c r="M4" s="60"/>
      <c r="S4" s="17"/>
    </row>
    <row r="5" spans="1:19" s="35" customFormat="1">
      <c r="A5" s="44" t="s">
        <v>14</v>
      </c>
      <c r="B5" s="33"/>
      <c r="C5" s="32"/>
      <c r="D5" s="32"/>
      <c r="E5" s="32"/>
      <c r="F5" s="66"/>
      <c r="G5" s="66"/>
      <c r="H5" s="63"/>
      <c r="I5" s="61"/>
      <c r="J5" s="60"/>
      <c r="K5" s="60"/>
      <c r="L5" s="60"/>
      <c r="M5" s="60"/>
      <c r="S5" s="17"/>
    </row>
    <row r="6" spans="1:19" s="35" customFormat="1">
      <c r="A6" s="33"/>
      <c r="B6" s="33"/>
      <c r="C6" s="32"/>
      <c r="E6" s="32"/>
      <c r="F6" s="66"/>
      <c r="G6" s="66"/>
      <c r="H6" s="63"/>
      <c r="I6" s="61"/>
      <c r="J6" s="60"/>
      <c r="K6" s="60"/>
      <c r="L6" s="60"/>
      <c r="M6" s="60"/>
      <c r="S6" s="17"/>
    </row>
    <row r="7" spans="1:19" s="37" customFormat="1" ht="38.25" customHeight="1">
      <c r="A7" s="36" t="s">
        <v>3</v>
      </c>
      <c r="B7" s="36" t="s">
        <v>18</v>
      </c>
      <c r="C7" s="36" t="s">
        <v>15</v>
      </c>
      <c r="D7" s="36" t="s">
        <v>16</v>
      </c>
      <c r="E7" s="36" t="s">
        <v>17</v>
      </c>
      <c r="F7" s="64"/>
      <c r="H7" s="59"/>
      <c r="I7" s="59"/>
      <c r="J7" s="59"/>
      <c r="K7" s="59"/>
      <c r="L7" s="59"/>
      <c r="M7" s="59"/>
    </row>
    <row r="8" spans="1:19" s="35" customFormat="1">
      <c r="A8" s="39">
        <v>1</v>
      </c>
      <c r="B8" s="38" t="str">
        <f>IF(C8=0,"",IF(OR(MONTH(C8)=1,MONTH(C8)=2,MONTH(C8)=3),YEAR(C8)-1&amp;"-"&amp;YEAR(C8),YEAR(C8)&amp;"-"&amp;YEAR(C8)+1))</f>
        <v/>
      </c>
      <c r="C8" s="40"/>
      <c r="D8" s="40"/>
      <c r="E8" s="39" t="str">
        <f>IF(OR(C8=0,D8=0),"",D8-C8+1)</f>
        <v/>
      </c>
      <c r="F8" s="41"/>
      <c r="G8" s="9" t="str">
        <f>IF(D8=0,"",IF(OR(MONTH(D8)=1,MONTH(D8)=2,MONTH(D8)=3),YEAR(D8)-1&amp;"-"&amp;YEAR(D8),YEAR(D8)&amp;"-"&amp;YEAR(D8)+1))</f>
        <v/>
      </c>
      <c r="H8" s="10" t="str">
        <f>IF(D8=0,"",IF(B8=G8,"True","Fasle"))</f>
        <v/>
      </c>
      <c r="I8" s="20"/>
    </row>
    <row r="9" spans="1:19" s="35" customFormat="1">
      <c r="A9" s="39">
        <v>2</v>
      </c>
      <c r="B9" s="38" t="str">
        <f t="shared" ref="B9:B72" si="0">IF(C9=0,"",IF(OR(MONTH(C9)=1,MONTH(C9)=2,MONTH(C9)=3),YEAR(C9)-1&amp;"-"&amp;YEAR(C9),YEAR(C9)&amp;"-"&amp;YEAR(C9)+1))</f>
        <v/>
      </c>
      <c r="C9" s="40"/>
      <c r="D9" s="40"/>
      <c r="E9" s="39" t="str">
        <f t="shared" ref="E9:E72" si="1">IF(OR(C9=0,D9=0),"",D9-C9+1)</f>
        <v/>
      </c>
      <c r="F9" s="41"/>
      <c r="G9" s="9" t="str">
        <f>IF(D9=0,"",IF(OR(MONTH(D9)=1,MONTH(D9)=2,MONTH(D9)=3),YEAR(D9)-1&amp;"-"&amp;YEAR(D9),YEAR(D9)&amp;"-"&amp;YEAR(D9)+1))</f>
        <v/>
      </c>
      <c r="H9" s="10" t="str">
        <f>IF(D9=0,"",IF(B9=G9,"True","Fasle"))</f>
        <v/>
      </c>
      <c r="I9" s="20"/>
    </row>
    <row r="10" spans="1:19" s="35" customFormat="1">
      <c r="A10" s="39">
        <v>3</v>
      </c>
      <c r="B10" s="38" t="str">
        <f t="shared" si="0"/>
        <v/>
      </c>
      <c r="C10" s="40"/>
      <c r="D10" s="40"/>
      <c r="E10" s="39" t="str">
        <f t="shared" si="1"/>
        <v/>
      </c>
      <c r="F10" s="41"/>
      <c r="G10" s="9" t="str">
        <f t="shared" ref="G10:G72" si="2">IF(D10=0,"",IF(OR(MONTH(D10)=1,MONTH(D10)=2,MONTH(D10)=3),YEAR(D10)-1&amp;"-"&amp;YEAR(D10),YEAR(D10)&amp;"-"&amp;YEAR(D10)+1))</f>
        <v/>
      </c>
      <c r="H10" s="10" t="str">
        <f t="shared" ref="H10:H11" si="3">IF(D10=0,"",IF(B10=G10,"True","Fasle"))</f>
        <v/>
      </c>
      <c r="I10" s="20"/>
    </row>
    <row r="11" spans="1:19" s="35" customFormat="1">
      <c r="A11" s="39">
        <v>4</v>
      </c>
      <c r="B11" s="38" t="str">
        <f t="shared" si="0"/>
        <v/>
      </c>
      <c r="C11" s="40"/>
      <c r="D11" s="40"/>
      <c r="E11" s="39" t="str">
        <f t="shared" si="1"/>
        <v/>
      </c>
      <c r="F11" s="41"/>
      <c r="G11" s="9" t="str">
        <f t="shared" si="2"/>
        <v/>
      </c>
      <c r="H11" s="10" t="str">
        <f t="shared" si="3"/>
        <v/>
      </c>
      <c r="I11" s="20"/>
    </row>
    <row r="12" spans="1:19" s="35" customFormat="1">
      <c r="A12" s="39">
        <v>5</v>
      </c>
      <c r="B12" s="38" t="str">
        <f t="shared" si="0"/>
        <v/>
      </c>
      <c r="C12" s="40"/>
      <c r="D12" s="40"/>
      <c r="E12" s="39" t="str">
        <f t="shared" si="1"/>
        <v/>
      </c>
      <c r="F12" s="41"/>
      <c r="G12" s="9" t="str">
        <f t="shared" si="2"/>
        <v/>
      </c>
      <c r="H12" s="10" t="str">
        <f t="shared" ref="H12:H75" si="4">IF(D12=0,"",IF(B12=G12,"True","Fasle"))</f>
        <v/>
      </c>
      <c r="I12" s="20"/>
    </row>
    <row r="13" spans="1:19" s="35" customFormat="1">
      <c r="A13" s="39">
        <v>6</v>
      </c>
      <c r="B13" s="38" t="str">
        <f t="shared" si="0"/>
        <v/>
      </c>
      <c r="C13" s="40"/>
      <c r="D13" s="40"/>
      <c r="E13" s="39" t="str">
        <f t="shared" si="1"/>
        <v/>
      </c>
      <c r="F13" s="65"/>
      <c r="G13" s="9" t="str">
        <f t="shared" si="2"/>
        <v/>
      </c>
      <c r="H13" s="10" t="str">
        <f t="shared" si="4"/>
        <v/>
      </c>
      <c r="I13" s="20"/>
    </row>
    <row r="14" spans="1:19" s="35" customFormat="1">
      <c r="A14" s="39">
        <v>7</v>
      </c>
      <c r="B14" s="38" t="str">
        <f t="shared" si="0"/>
        <v/>
      </c>
      <c r="C14" s="40"/>
      <c r="D14" s="40"/>
      <c r="E14" s="39" t="str">
        <f t="shared" si="1"/>
        <v/>
      </c>
      <c r="F14" s="41"/>
      <c r="G14" s="9" t="str">
        <f t="shared" si="2"/>
        <v/>
      </c>
      <c r="H14" s="10" t="str">
        <f t="shared" si="4"/>
        <v/>
      </c>
      <c r="I14" s="20"/>
    </row>
    <row r="15" spans="1:19" s="35" customFormat="1">
      <c r="A15" s="39">
        <v>8</v>
      </c>
      <c r="B15" s="38" t="str">
        <f t="shared" si="0"/>
        <v/>
      </c>
      <c r="C15" s="40"/>
      <c r="D15" s="40"/>
      <c r="E15" s="39" t="str">
        <f t="shared" si="1"/>
        <v/>
      </c>
      <c r="F15" s="41"/>
      <c r="G15" s="9" t="str">
        <f t="shared" si="2"/>
        <v/>
      </c>
      <c r="H15" s="10" t="str">
        <f t="shared" si="4"/>
        <v/>
      </c>
      <c r="I15" s="20"/>
    </row>
    <row r="16" spans="1:19" s="35" customFormat="1">
      <c r="A16" s="39">
        <v>9</v>
      </c>
      <c r="B16" s="38" t="str">
        <f t="shared" si="0"/>
        <v/>
      </c>
      <c r="C16" s="40"/>
      <c r="D16" s="40"/>
      <c r="E16" s="39" t="str">
        <f t="shared" si="1"/>
        <v/>
      </c>
      <c r="F16" s="41"/>
      <c r="G16" s="9" t="str">
        <f t="shared" si="2"/>
        <v/>
      </c>
      <c r="H16" s="10" t="str">
        <f t="shared" si="4"/>
        <v/>
      </c>
      <c r="I16" s="20"/>
    </row>
    <row r="17" spans="1:9" s="35" customFormat="1">
      <c r="A17" s="39">
        <v>10</v>
      </c>
      <c r="B17" s="38" t="str">
        <f t="shared" si="0"/>
        <v/>
      </c>
      <c r="C17" s="40"/>
      <c r="D17" s="40"/>
      <c r="E17" s="39" t="str">
        <f t="shared" si="1"/>
        <v/>
      </c>
      <c r="F17" s="41"/>
      <c r="G17" s="9" t="str">
        <f t="shared" si="2"/>
        <v/>
      </c>
      <c r="H17" s="10" t="str">
        <f t="shared" si="4"/>
        <v/>
      </c>
      <c r="I17" s="20"/>
    </row>
    <row r="18" spans="1:9" s="35" customFormat="1">
      <c r="A18" s="39">
        <v>11</v>
      </c>
      <c r="B18" s="38" t="str">
        <f t="shared" si="0"/>
        <v/>
      </c>
      <c r="C18" s="40"/>
      <c r="D18" s="40"/>
      <c r="E18" s="39" t="str">
        <f t="shared" si="1"/>
        <v/>
      </c>
      <c r="F18" s="41"/>
      <c r="G18" s="9" t="str">
        <f t="shared" si="2"/>
        <v/>
      </c>
      <c r="H18" s="10" t="str">
        <f t="shared" si="4"/>
        <v/>
      </c>
      <c r="I18" s="20"/>
    </row>
    <row r="19" spans="1:9" s="35" customFormat="1">
      <c r="A19" s="39">
        <v>12</v>
      </c>
      <c r="B19" s="38" t="str">
        <f t="shared" si="0"/>
        <v/>
      </c>
      <c r="C19" s="40"/>
      <c r="D19" s="40"/>
      <c r="E19" s="39" t="str">
        <f t="shared" si="1"/>
        <v/>
      </c>
      <c r="F19" s="41"/>
      <c r="G19" s="9" t="str">
        <f t="shared" si="2"/>
        <v/>
      </c>
      <c r="H19" s="10" t="str">
        <f t="shared" si="4"/>
        <v/>
      </c>
      <c r="I19" s="20"/>
    </row>
    <row r="20" spans="1:9" s="35" customFormat="1">
      <c r="A20" s="39">
        <v>13</v>
      </c>
      <c r="B20" s="38" t="str">
        <f t="shared" si="0"/>
        <v/>
      </c>
      <c r="C20" s="40"/>
      <c r="D20" s="40"/>
      <c r="E20" s="39" t="str">
        <f t="shared" si="1"/>
        <v/>
      </c>
      <c r="F20" s="41"/>
      <c r="G20" s="9" t="str">
        <f t="shared" si="2"/>
        <v/>
      </c>
      <c r="H20" s="10" t="str">
        <f t="shared" si="4"/>
        <v/>
      </c>
      <c r="I20" s="20"/>
    </row>
    <row r="21" spans="1:9" s="35" customFormat="1">
      <c r="A21" s="39">
        <v>14</v>
      </c>
      <c r="B21" s="38" t="str">
        <f t="shared" si="0"/>
        <v/>
      </c>
      <c r="C21" s="40"/>
      <c r="D21" s="40"/>
      <c r="E21" s="39" t="str">
        <f t="shared" si="1"/>
        <v/>
      </c>
      <c r="F21" s="41"/>
      <c r="G21" s="9" t="str">
        <f t="shared" si="2"/>
        <v/>
      </c>
      <c r="H21" s="10" t="str">
        <f t="shared" si="4"/>
        <v/>
      </c>
      <c r="I21" s="20"/>
    </row>
    <row r="22" spans="1:9" s="35" customFormat="1">
      <c r="A22" s="39">
        <v>15</v>
      </c>
      <c r="B22" s="38" t="str">
        <f t="shared" si="0"/>
        <v/>
      </c>
      <c r="C22" s="40"/>
      <c r="D22" s="40"/>
      <c r="E22" s="39" t="str">
        <f t="shared" si="1"/>
        <v/>
      </c>
      <c r="F22" s="41"/>
      <c r="G22" s="9" t="str">
        <f t="shared" si="2"/>
        <v/>
      </c>
      <c r="H22" s="10" t="str">
        <f t="shared" si="4"/>
        <v/>
      </c>
      <c r="I22" s="20"/>
    </row>
    <row r="23" spans="1:9" s="35" customFormat="1">
      <c r="A23" s="39">
        <v>16</v>
      </c>
      <c r="B23" s="38" t="str">
        <f t="shared" si="0"/>
        <v/>
      </c>
      <c r="C23" s="40"/>
      <c r="D23" s="40"/>
      <c r="E23" s="39" t="str">
        <f t="shared" si="1"/>
        <v/>
      </c>
      <c r="F23" s="41"/>
      <c r="G23" s="9" t="str">
        <f t="shared" si="2"/>
        <v/>
      </c>
      <c r="H23" s="10" t="str">
        <f t="shared" si="4"/>
        <v/>
      </c>
      <c r="I23" s="20"/>
    </row>
    <row r="24" spans="1:9" s="35" customFormat="1">
      <c r="A24" s="39">
        <v>17</v>
      </c>
      <c r="B24" s="38" t="str">
        <f t="shared" si="0"/>
        <v/>
      </c>
      <c r="C24" s="40"/>
      <c r="D24" s="40"/>
      <c r="E24" s="39" t="str">
        <f t="shared" si="1"/>
        <v/>
      </c>
      <c r="F24" s="41"/>
      <c r="G24" s="9" t="str">
        <f t="shared" si="2"/>
        <v/>
      </c>
      <c r="H24" s="10" t="str">
        <f t="shared" si="4"/>
        <v/>
      </c>
      <c r="I24" s="20"/>
    </row>
    <row r="25" spans="1:9" s="35" customFormat="1">
      <c r="A25" s="39">
        <v>18</v>
      </c>
      <c r="B25" s="38" t="str">
        <f t="shared" si="0"/>
        <v/>
      </c>
      <c r="C25" s="40"/>
      <c r="D25" s="40"/>
      <c r="E25" s="39" t="str">
        <f t="shared" si="1"/>
        <v/>
      </c>
      <c r="F25" s="41"/>
      <c r="G25" s="9" t="str">
        <f t="shared" si="2"/>
        <v/>
      </c>
      <c r="H25" s="10" t="str">
        <f t="shared" si="4"/>
        <v/>
      </c>
      <c r="I25" s="20"/>
    </row>
    <row r="26" spans="1:9" s="35" customFormat="1">
      <c r="A26" s="39">
        <v>19</v>
      </c>
      <c r="B26" s="38" t="str">
        <f t="shared" si="0"/>
        <v/>
      </c>
      <c r="C26" s="40"/>
      <c r="D26" s="40"/>
      <c r="E26" s="39" t="str">
        <f t="shared" si="1"/>
        <v/>
      </c>
      <c r="F26" s="41"/>
      <c r="G26" s="9" t="str">
        <f t="shared" si="2"/>
        <v/>
      </c>
      <c r="H26" s="10" t="str">
        <f t="shared" si="4"/>
        <v/>
      </c>
      <c r="I26" s="20"/>
    </row>
    <row r="27" spans="1:9" s="35" customFormat="1">
      <c r="A27" s="39">
        <v>20</v>
      </c>
      <c r="B27" s="38" t="str">
        <f t="shared" si="0"/>
        <v/>
      </c>
      <c r="C27" s="40"/>
      <c r="D27" s="40"/>
      <c r="E27" s="39" t="str">
        <f t="shared" si="1"/>
        <v/>
      </c>
      <c r="F27" s="41"/>
      <c r="G27" s="9" t="str">
        <f t="shared" si="2"/>
        <v/>
      </c>
      <c r="H27" s="10" t="str">
        <f t="shared" si="4"/>
        <v/>
      </c>
      <c r="I27" s="20"/>
    </row>
    <row r="28" spans="1:9" s="35" customFormat="1">
      <c r="A28" s="39">
        <v>21</v>
      </c>
      <c r="B28" s="38" t="str">
        <f t="shared" si="0"/>
        <v/>
      </c>
      <c r="C28" s="40"/>
      <c r="D28" s="40"/>
      <c r="E28" s="39" t="str">
        <f t="shared" si="1"/>
        <v/>
      </c>
      <c r="F28" s="41"/>
      <c r="G28" s="9" t="str">
        <f t="shared" si="2"/>
        <v/>
      </c>
      <c r="H28" s="10" t="str">
        <f t="shared" si="4"/>
        <v/>
      </c>
      <c r="I28" s="20"/>
    </row>
    <row r="29" spans="1:9" s="35" customFormat="1">
      <c r="A29" s="39">
        <v>22</v>
      </c>
      <c r="B29" s="38" t="str">
        <f t="shared" si="0"/>
        <v/>
      </c>
      <c r="C29" s="40"/>
      <c r="D29" s="40"/>
      <c r="E29" s="39" t="str">
        <f t="shared" si="1"/>
        <v/>
      </c>
      <c r="F29" s="41"/>
      <c r="G29" s="9" t="str">
        <f t="shared" si="2"/>
        <v/>
      </c>
      <c r="H29" s="10" t="str">
        <f t="shared" si="4"/>
        <v/>
      </c>
      <c r="I29" s="20"/>
    </row>
    <row r="30" spans="1:9" s="35" customFormat="1">
      <c r="A30" s="39">
        <v>23</v>
      </c>
      <c r="B30" s="38" t="str">
        <f t="shared" si="0"/>
        <v/>
      </c>
      <c r="C30" s="40"/>
      <c r="D30" s="40"/>
      <c r="E30" s="39" t="str">
        <f t="shared" si="1"/>
        <v/>
      </c>
      <c r="F30" s="41"/>
      <c r="G30" s="9" t="str">
        <f t="shared" si="2"/>
        <v/>
      </c>
      <c r="H30" s="10" t="str">
        <f t="shared" si="4"/>
        <v/>
      </c>
      <c r="I30" s="20"/>
    </row>
    <row r="31" spans="1:9" s="35" customFormat="1">
      <c r="A31" s="39">
        <v>24</v>
      </c>
      <c r="B31" s="38" t="str">
        <f t="shared" si="0"/>
        <v/>
      </c>
      <c r="C31" s="40"/>
      <c r="D31" s="40"/>
      <c r="E31" s="39" t="str">
        <f t="shared" si="1"/>
        <v/>
      </c>
      <c r="F31" s="41"/>
      <c r="G31" s="9" t="str">
        <f t="shared" si="2"/>
        <v/>
      </c>
      <c r="H31" s="10" t="str">
        <f t="shared" si="4"/>
        <v/>
      </c>
      <c r="I31" s="20"/>
    </row>
    <row r="32" spans="1:9" s="35" customFormat="1">
      <c r="A32" s="39">
        <v>25</v>
      </c>
      <c r="B32" s="38" t="str">
        <f t="shared" si="0"/>
        <v/>
      </c>
      <c r="C32" s="40"/>
      <c r="D32" s="40"/>
      <c r="E32" s="39" t="str">
        <f t="shared" si="1"/>
        <v/>
      </c>
      <c r="F32" s="41"/>
      <c r="G32" s="9" t="str">
        <f t="shared" si="2"/>
        <v/>
      </c>
      <c r="H32" s="10" t="str">
        <f t="shared" si="4"/>
        <v/>
      </c>
      <c r="I32" s="20"/>
    </row>
    <row r="33" spans="1:9" s="35" customFormat="1">
      <c r="A33" s="39">
        <v>26</v>
      </c>
      <c r="B33" s="38" t="str">
        <f t="shared" si="0"/>
        <v/>
      </c>
      <c r="C33" s="40"/>
      <c r="D33" s="40"/>
      <c r="E33" s="39" t="str">
        <f t="shared" si="1"/>
        <v/>
      </c>
      <c r="F33" s="41"/>
      <c r="G33" s="9" t="str">
        <f t="shared" si="2"/>
        <v/>
      </c>
      <c r="H33" s="10" t="str">
        <f t="shared" si="4"/>
        <v/>
      </c>
      <c r="I33" s="20"/>
    </row>
    <row r="34" spans="1:9" s="35" customFormat="1">
      <c r="A34" s="39">
        <v>27</v>
      </c>
      <c r="B34" s="38" t="str">
        <f t="shared" si="0"/>
        <v/>
      </c>
      <c r="C34" s="40"/>
      <c r="D34" s="40"/>
      <c r="E34" s="39" t="str">
        <f t="shared" si="1"/>
        <v/>
      </c>
      <c r="F34" s="41"/>
      <c r="G34" s="9" t="str">
        <f t="shared" si="2"/>
        <v/>
      </c>
      <c r="H34" s="10" t="str">
        <f t="shared" si="4"/>
        <v/>
      </c>
      <c r="I34" s="20"/>
    </row>
    <row r="35" spans="1:9" s="35" customFormat="1">
      <c r="A35" s="39">
        <v>28</v>
      </c>
      <c r="B35" s="38" t="str">
        <f t="shared" si="0"/>
        <v/>
      </c>
      <c r="C35" s="40"/>
      <c r="D35" s="40"/>
      <c r="E35" s="39" t="str">
        <f t="shared" si="1"/>
        <v/>
      </c>
      <c r="F35" s="41"/>
      <c r="G35" s="9" t="str">
        <f t="shared" si="2"/>
        <v/>
      </c>
      <c r="H35" s="10" t="str">
        <f t="shared" si="4"/>
        <v/>
      </c>
      <c r="I35" s="20"/>
    </row>
    <row r="36" spans="1:9" s="35" customFormat="1">
      <c r="A36" s="39">
        <v>29</v>
      </c>
      <c r="B36" s="38" t="str">
        <f t="shared" si="0"/>
        <v/>
      </c>
      <c r="C36" s="40"/>
      <c r="D36" s="40"/>
      <c r="E36" s="39" t="str">
        <f t="shared" si="1"/>
        <v/>
      </c>
      <c r="F36" s="41"/>
      <c r="G36" s="9" t="str">
        <f t="shared" si="2"/>
        <v/>
      </c>
      <c r="H36" s="10" t="str">
        <f t="shared" si="4"/>
        <v/>
      </c>
      <c r="I36" s="20"/>
    </row>
    <row r="37" spans="1:9" s="35" customFormat="1">
      <c r="A37" s="39">
        <v>30</v>
      </c>
      <c r="B37" s="38" t="str">
        <f t="shared" si="0"/>
        <v/>
      </c>
      <c r="C37" s="40"/>
      <c r="D37" s="40"/>
      <c r="E37" s="39" t="str">
        <f t="shared" si="1"/>
        <v/>
      </c>
      <c r="F37" s="41"/>
      <c r="G37" s="9" t="str">
        <f t="shared" si="2"/>
        <v/>
      </c>
      <c r="H37" s="10" t="str">
        <f t="shared" si="4"/>
        <v/>
      </c>
      <c r="I37" s="20"/>
    </row>
    <row r="38" spans="1:9" s="35" customFormat="1">
      <c r="A38" s="39">
        <v>31</v>
      </c>
      <c r="B38" s="38" t="str">
        <f t="shared" si="0"/>
        <v/>
      </c>
      <c r="C38" s="40"/>
      <c r="D38" s="40"/>
      <c r="E38" s="39" t="str">
        <f t="shared" si="1"/>
        <v/>
      </c>
      <c r="F38" s="41"/>
      <c r="G38" s="9" t="str">
        <f t="shared" si="2"/>
        <v/>
      </c>
      <c r="H38" s="10" t="str">
        <f t="shared" si="4"/>
        <v/>
      </c>
      <c r="I38" s="20"/>
    </row>
    <row r="39" spans="1:9" s="35" customFormat="1">
      <c r="A39" s="39">
        <v>32</v>
      </c>
      <c r="B39" s="38" t="str">
        <f t="shared" si="0"/>
        <v/>
      </c>
      <c r="C39" s="40"/>
      <c r="D39" s="40"/>
      <c r="E39" s="39" t="str">
        <f t="shared" si="1"/>
        <v/>
      </c>
      <c r="F39" s="41"/>
      <c r="G39" s="9" t="str">
        <f t="shared" si="2"/>
        <v/>
      </c>
      <c r="H39" s="10" t="str">
        <f t="shared" si="4"/>
        <v/>
      </c>
      <c r="I39" s="20"/>
    </row>
    <row r="40" spans="1:9" s="35" customFormat="1">
      <c r="A40" s="39">
        <v>33</v>
      </c>
      <c r="B40" s="38" t="str">
        <f t="shared" si="0"/>
        <v/>
      </c>
      <c r="C40" s="40"/>
      <c r="D40" s="40"/>
      <c r="E40" s="39" t="str">
        <f t="shared" si="1"/>
        <v/>
      </c>
      <c r="F40" s="41"/>
      <c r="G40" s="9" t="str">
        <f t="shared" si="2"/>
        <v/>
      </c>
      <c r="H40" s="10" t="str">
        <f t="shared" si="4"/>
        <v/>
      </c>
      <c r="I40" s="20"/>
    </row>
    <row r="41" spans="1:9" s="35" customFormat="1">
      <c r="A41" s="39">
        <v>34</v>
      </c>
      <c r="B41" s="38" t="str">
        <f t="shared" si="0"/>
        <v/>
      </c>
      <c r="C41" s="40"/>
      <c r="D41" s="40"/>
      <c r="E41" s="39" t="str">
        <f t="shared" si="1"/>
        <v/>
      </c>
      <c r="F41" s="41"/>
      <c r="G41" s="9" t="str">
        <f t="shared" si="2"/>
        <v/>
      </c>
      <c r="H41" s="10" t="str">
        <f t="shared" si="4"/>
        <v/>
      </c>
      <c r="I41" s="20"/>
    </row>
    <row r="42" spans="1:9" s="35" customFormat="1">
      <c r="A42" s="39">
        <v>35</v>
      </c>
      <c r="B42" s="38" t="str">
        <f t="shared" si="0"/>
        <v/>
      </c>
      <c r="C42" s="40"/>
      <c r="D42" s="40"/>
      <c r="E42" s="39" t="str">
        <f t="shared" si="1"/>
        <v/>
      </c>
      <c r="F42" s="41"/>
      <c r="G42" s="9" t="str">
        <f t="shared" si="2"/>
        <v/>
      </c>
      <c r="H42" s="10" t="str">
        <f t="shared" si="4"/>
        <v/>
      </c>
      <c r="I42" s="20"/>
    </row>
    <row r="43" spans="1:9" s="35" customFormat="1">
      <c r="A43" s="39">
        <v>36</v>
      </c>
      <c r="B43" s="38" t="str">
        <f t="shared" si="0"/>
        <v/>
      </c>
      <c r="C43" s="40"/>
      <c r="D43" s="40"/>
      <c r="E43" s="39" t="str">
        <f t="shared" si="1"/>
        <v/>
      </c>
      <c r="F43" s="41"/>
      <c r="G43" s="9" t="str">
        <f t="shared" si="2"/>
        <v/>
      </c>
      <c r="H43" s="10" t="str">
        <f t="shared" si="4"/>
        <v/>
      </c>
      <c r="I43" s="20"/>
    </row>
    <row r="44" spans="1:9" s="35" customFormat="1">
      <c r="A44" s="39">
        <v>37</v>
      </c>
      <c r="B44" s="38" t="str">
        <f t="shared" si="0"/>
        <v/>
      </c>
      <c r="C44" s="40"/>
      <c r="D44" s="40"/>
      <c r="E44" s="39" t="str">
        <f t="shared" si="1"/>
        <v/>
      </c>
      <c r="F44" s="41"/>
      <c r="G44" s="9" t="str">
        <f t="shared" si="2"/>
        <v/>
      </c>
      <c r="H44" s="10" t="str">
        <f t="shared" si="4"/>
        <v/>
      </c>
      <c r="I44" s="20"/>
    </row>
    <row r="45" spans="1:9" s="35" customFormat="1">
      <c r="A45" s="39">
        <v>38</v>
      </c>
      <c r="B45" s="38" t="str">
        <f t="shared" si="0"/>
        <v/>
      </c>
      <c r="C45" s="40"/>
      <c r="D45" s="40"/>
      <c r="E45" s="39" t="str">
        <f t="shared" si="1"/>
        <v/>
      </c>
      <c r="F45" s="41"/>
      <c r="G45" s="9" t="str">
        <f t="shared" si="2"/>
        <v/>
      </c>
      <c r="H45" s="10" t="str">
        <f t="shared" si="4"/>
        <v/>
      </c>
      <c r="I45" s="20"/>
    </row>
    <row r="46" spans="1:9" s="35" customFormat="1">
      <c r="A46" s="39">
        <v>39</v>
      </c>
      <c r="B46" s="38" t="str">
        <f t="shared" si="0"/>
        <v/>
      </c>
      <c r="C46" s="40"/>
      <c r="D46" s="40"/>
      <c r="E46" s="39" t="str">
        <f t="shared" si="1"/>
        <v/>
      </c>
      <c r="F46" s="41"/>
      <c r="G46" s="9" t="str">
        <f t="shared" si="2"/>
        <v/>
      </c>
      <c r="H46" s="10" t="str">
        <f t="shared" si="4"/>
        <v/>
      </c>
      <c r="I46" s="20"/>
    </row>
    <row r="47" spans="1:9" s="35" customFormat="1">
      <c r="A47" s="39">
        <v>40</v>
      </c>
      <c r="B47" s="38" t="str">
        <f t="shared" si="0"/>
        <v/>
      </c>
      <c r="C47" s="40"/>
      <c r="D47" s="40"/>
      <c r="E47" s="39" t="str">
        <f t="shared" si="1"/>
        <v/>
      </c>
      <c r="F47" s="41"/>
      <c r="G47" s="9" t="str">
        <f t="shared" si="2"/>
        <v/>
      </c>
      <c r="H47" s="10" t="str">
        <f t="shared" si="4"/>
        <v/>
      </c>
      <c r="I47" s="20"/>
    </row>
    <row r="48" spans="1:9" s="35" customFormat="1">
      <c r="A48" s="39">
        <v>41</v>
      </c>
      <c r="B48" s="38" t="str">
        <f t="shared" si="0"/>
        <v/>
      </c>
      <c r="C48" s="40"/>
      <c r="D48" s="40"/>
      <c r="E48" s="39" t="str">
        <f t="shared" si="1"/>
        <v/>
      </c>
      <c r="F48" s="41"/>
      <c r="G48" s="9" t="str">
        <f t="shared" si="2"/>
        <v/>
      </c>
      <c r="H48" s="10" t="str">
        <f t="shared" si="4"/>
        <v/>
      </c>
      <c r="I48" s="20"/>
    </row>
    <row r="49" spans="1:9" s="35" customFormat="1">
      <c r="A49" s="39">
        <v>42</v>
      </c>
      <c r="B49" s="38" t="str">
        <f t="shared" si="0"/>
        <v/>
      </c>
      <c r="C49" s="40"/>
      <c r="D49" s="40"/>
      <c r="E49" s="39" t="str">
        <f t="shared" si="1"/>
        <v/>
      </c>
      <c r="F49" s="41"/>
      <c r="G49" s="9" t="str">
        <f t="shared" si="2"/>
        <v/>
      </c>
      <c r="H49" s="10" t="str">
        <f t="shared" si="4"/>
        <v/>
      </c>
      <c r="I49" s="20"/>
    </row>
    <row r="50" spans="1:9" s="35" customFormat="1">
      <c r="A50" s="39">
        <v>43</v>
      </c>
      <c r="B50" s="38" t="str">
        <f t="shared" si="0"/>
        <v/>
      </c>
      <c r="C50" s="40"/>
      <c r="D50" s="40"/>
      <c r="E50" s="39" t="str">
        <f t="shared" si="1"/>
        <v/>
      </c>
      <c r="F50" s="41"/>
      <c r="G50" s="9" t="str">
        <f t="shared" si="2"/>
        <v/>
      </c>
      <c r="H50" s="10" t="str">
        <f t="shared" si="4"/>
        <v/>
      </c>
      <c r="I50" s="20"/>
    </row>
    <row r="51" spans="1:9" s="35" customFormat="1">
      <c r="A51" s="39">
        <v>44</v>
      </c>
      <c r="B51" s="38" t="str">
        <f t="shared" si="0"/>
        <v/>
      </c>
      <c r="C51" s="40"/>
      <c r="D51" s="40"/>
      <c r="E51" s="39" t="str">
        <f t="shared" si="1"/>
        <v/>
      </c>
      <c r="F51" s="41"/>
      <c r="G51" s="9" t="str">
        <f t="shared" si="2"/>
        <v/>
      </c>
      <c r="H51" s="10" t="str">
        <f t="shared" si="4"/>
        <v/>
      </c>
      <c r="I51" s="20"/>
    </row>
    <row r="52" spans="1:9" s="35" customFormat="1">
      <c r="A52" s="39">
        <v>45</v>
      </c>
      <c r="B52" s="38" t="str">
        <f t="shared" si="0"/>
        <v/>
      </c>
      <c r="C52" s="40"/>
      <c r="D52" s="40"/>
      <c r="E52" s="39" t="str">
        <f t="shared" si="1"/>
        <v/>
      </c>
      <c r="F52" s="41"/>
      <c r="G52" s="9" t="str">
        <f t="shared" si="2"/>
        <v/>
      </c>
      <c r="H52" s="10" t="str">
        <f t="shared" si="4"/>
        <v/>
      </c>
      <c r="I52" s="20"/>
    </row>
    <row r="53" spans="1:9" s="35" customFormat="1">
      <c r="A53" s="39">
        <v>46</v>
      </c>
      <c r="B53" s="38" t="str">
        <f t="shared" si="0"/>
        <v/>
      </c>
      <c r="C53" s="40"/>
      <c r="D53" s="40"/>
      <c r="E53" s="39" t="str">
        <f t="shared" si="1"/>
        <v/>
      </c>
      <c r="F53" s="41"/>
      <c r="G53" s="9" t="str">
        <f t="shared" si="2"/>
        <v/>
      </c>
      <c r="H53" s="10" t="str">
        <f t="shared" si="4"/>
        <v/>
      </c>
      <c r="I53" s="20"/>
    </row>
    <row r="54" spans="1:9" s="35" customFormat="1">
      <c r="A54" s="39">
        <v>47</v>
      </c>
      <c r="B54" s="38" t="str">
        <f t="shared" si="0"/>
        <v/>
      </c>
      <c r="C54" s="40"/>
      <c r="D54" s="40"/>
      <c r="E54" s="39" t="str">
        <f t="shared" si="1"/>
        <v/>
      </c>
      <c r="F54" s="41"/>
      <c r="G54" s="9" t="str">
        <f t="shared" si="2"/>
        <v/>
      </c>
      <c r="H54" s="10" t="str">
        <f t="shared" si="4"/>
        <v/>
      </c>
      <c r="I54" s="20"/>
    </row>
    <row r="55" spans="1:9" s="35" customFormat="1">
      <c r="A55" s="39">
        <v>48</v>
      </c>
      <c r="B55" s="38" t="str">
        <f t="shared" si="0"/>
        <v/>
      </c>
      <c r="C55" s="40"/>
      <c r="D55" s="40"/>
      <c r="E55" s="39" t="str">
        <f t="shared" si="1"/>
        <v/>
      </c>
      <c r="F55" s="41"/>
      <c r="G55" s="9" t="str">
        <f t="shared" si="2"/>
        <v/>
      </c>
      <c r="H55" s="10" t="str">
        <f t="shared" si="4"/>
        <v/>
      </c>
      <c r="I55" s="20"/>
    </row>
    <row r="56" spans="1:9" s="35" customFormat="1">
      <c r="A56" s="39">
        <v>49</v>
      </c>
      <c r="B56" s="38" t="str">
        <f t="shared" si="0"/>
        <v/>
      </c>
      <c r="C56" s="40"/>
      <c r="D56" s="40"/>
      <c r="E56" s="39" t="str">
        <f t="shared" si="1"/>
        <v/>
      </c>
      <c r="F56" s="41"/>
      <c r="G56" s="9" t="str">
        <f t="shared" si="2"/>
        <v/>
      </c>
      <c r="H56" s="10" t="str">
        <f t="shared" si="4"/>
        <v/>
      </c>
      <c r="I56" s="20"/>
    </row>
    <row r="57" spans="1:9" s="35" customFormat="1">
      <c r="A57" s="39">
        <v>50</v>
      </c>
      <c r="B57" s="38" t="str">
        <f t="shared" si="0"/>
        <v/>
      </c>
      <c r="C57" s="40"/>
      <c r="D57" s="40"/>
      <c r="E57" s="39" t="str">
        <f t="shared" si="1"/>
        <v/>
      </c>
      <c r="F57" s="41"/>
      <c r="G57" s="9" t="str">
        <f t="shared" si="2"/>
        <v/>
      </c>
      <c r="H57" s="10" t="str">
        <f t="shared" si="4"/>
        <v/>
      </c>
      <c r="I57" s="20"/>
    </row>
    <row r="58" spans="1:9" s="35" customFormat="1">
      <c r="A58" s="39">
        <v>51</v>
      </c>
      <c r="B58" s="38" t="str">
        <f t="shared" si="0"/>
        <v/>
      </c>
      <c r="C58" s="40"/>
      <c r="D58" s="40"/>
      <c r="E58" s="39" t="str">
        <f t="shared" si="1"/>
        <v/>
      </c>
      <c r="F58" s="41"/>
      <c r="G58" s="9" t="str">
        <f t="shared" si="2"/>
        <v/>
      </c>
      <c r="H58" s="10" t="str">
        <f t="shared" si="4"/>
        <v/>
      </c>
      <c r="I58" s="20"/>
    </row>
    <row r="59" spans="1:9" s="35" customFormat="1">
      <c r="A59" s="39">
        <v>52</v>
      </c>
      <c r="B59" s="38" t="str">
        <f t="shared" si="0"/>
        <v/>
      </c>
      <c r="C59" s="40"/>
      <c r="D59" s="40"/>
      <c r="E59" s="39" t="str">
        <f t="shared" si="1"/>
        <v/>
      </c>
      <c r="F59" s="41"/>
      <c r="G59" s="9" t="str">
        <f t="shared" si="2"/>
        <v/>
      </c>
      <c r="H59" s="10" t="str">
        <f t="shared" si="4"/>
        <v/>
      </c>
      <c r="I59" s="20"/>
    </row>
    <row r="60" spans="1:9" s="35" customFormat="1">
      <c r="A60" s="39">
        <v>53</v>
      </c>
      <c r="B60" s="38" t="str">
        <f t="shared" si="0"/>
        <v/>
      </c>
      <c r="C60" s="40"/>
      <c r="D60" s="40"/>
      <c r="E60" s="39" t="str">
        <f t="shared" si="1"/>
        <v/>
      </c>
      <c r="F60" s="41"/>
      <c r="G60" s="9" t="str">
        <f t="shared" si="2"/>
        <v/>
      </c>
      <c r="H60" s="10" t="str">
        <f t="shared" si="4"/>
        <v/>
      </c>
      <c r="I60" s="20"/>
    </row>
    <row r="61" spans="1:9" s="35" customFormat="1">
      <c r="A61" s="39">
        <v>54</v>
      </c>
      <c r="B61" s="38" t="str">
        <f t="shared" si="0"/>
        <v/>
      </c>
      <c r="C61" s="40"/>
      <c r="D61" s="40"/>
      <c r="E61" s="39" t="str">
        <f t="shared" si="1"/>
        <v/>
      </c>
      <c r="F61" s="41"/>
      <c r="G61" s="9" t="str">
        <f t="shared" si="2"/>
        <v/>
      </c>
      <c r="H61" s="10" t="str">
        <f t="shared" si="4"/>
        <v/>
      </c>
      <c r="I61" s="20"/>
    </row>
    <row r="62" spans="1:9" s="35" customFormat="1">
      <c r="A62" s="39">
        <v>55</v>
      </c>
      <c r="B62" s="38" t="str">
        <f t="shared" si="0"/>
        <v/>
      </c>
      <c r="C62" s="40"/>
      <c r="D62" s="40"/>
      <c r="E62" s="39" t="str">
        <f t="shared" si="1"/>
        <v/>
      </c>
      <c r="F62" s="41"/>
      <c r="G62" s="9" t="str">
        <f t="shared" si="2"/>
        <v/>
      </c>
      <c r="H62" s="10" t="str">
        <f t="shared" si="4"/>
        <v/>
      </c>
      <c r="I62" s="20"/>
    </row>
    <row r="63" spans="1:9" s="35" customFormat="1">
      <c r="A63" s="39">
        <v>56</v>
      </c>
      <c r="B63" s="38" t="str">
        <f t="shared" si="0"/>
        <v/>
      </c>
      <c r="C63" s="40"/>
      <c r="D63" s="40"/>
      <c r="E63" s="39" t="str">
        <f t="shared" si="1"/>
        <v/>
      </c>
      <c r="F63" s="41"/>
      <c r="G63" s="9" t="str">
        <f t="shared" si="2"/>
        <v/>
      </c>
      <c r="H63" s="10" t="str">
        <f t="shared" si="4"/>
        <v/>
      </c>
      <c r="I63" s="20"/>
    </row>
    <row r="64" spans="1:9" s="35" customFormat="1">
      <c r="A64" s="39">
        <v>57</v>
      </c>
      <c r="B64" s="38" t="str">
        <f t="shared" si="0"/>
        <v/>
      </c>
      <c r="C64" s="40"/>
      <c r="D64" s="40"/>
      <c r="E64" s="39" t="str">
        <f t="shared" si="1"/>
        <v/>
      </c>
      <c r="F64" s="41"/>
      <c r="G64" s="9" t="str">
        <f t="shared" si="2"/>
        <v/>
      </c>
      <c r="H64" s="10" t="str">
        <f t="shared" si="4"/>
        <v/>
      </c>
      <c r="I64" s="20"/>
    </row>
    <row r="65" spans="1:9" s="35" customFormat="1">
      <c r="A65" s="39">
        <v>58</v>
      </c>
      <c r="B65" s="38" t="str">
        <f t="shared" si="0"/>
        <v/>
      </c>
      <c r="C65" s="40"/>
      <c r="D65" s="40"/>
      <c r="E65" s="39" t="str">
        <f t="shared" si="1"/>
        <v/>
      </c>
      <c r="F65" s="41"/>
      <c r="G65" s="9" t="str">
        <f t="shared" si="2"/>
        <v/>
      </c>
      <c r="H65" s="10" t="str">
        <f t="shared" si="4"/>
        <v/>
      </c>
      <c r="I65" s="20"/>
    </row>
    <row r="66" spans="1:9" s="35" customFormat="1">
      <c r="A66" s="39">
        <v>59</v>
      </c>
      <c r="B66" s="38" t="str">
        <f t="shared" si="0"/>
        <v/>
      </c>
      <c r="C66" s="40"/>
      <c r="D66" s="40"/>
      <c r="E66" s="39" t="str">
        <f t="shared" si="1"/>
        <v/>
      </c>
      <c r="F66" s="41"/>
      <c r="G66" s="9" t="str">
        <f t="shared" si="2"/>
        <v/>
      </c>
      <c r="H66" s="10" t="str">
        <f t="shared" si="4"/>
        <v/>
      </c>
      <c r="I66" s="20"/>
    </row>
    <row r="67" spans="1:9" s="35" customFormat="1">
      <c r="A67" s="39">
        <v>60</v>
      </c>
      <c r="B67" s="38" t="str">
        <f t="shared" si="0"/>
        <v/>
      </c>
      <c r="C67" s="40"/>
      <c r="D67" s="40"/>
      <c r="E67" s="39" t="str">
        <f t="shared" si="1"/>
        <v/>
      </c>
      <c r="F67" s="41"/>
      <c r="G67" s="9" t="str">
        <f t="shared" si="2"/>
        <v/>
      </c>
      <c r="H67" s="10" t="str">
        <f t="shared" si="4"/>
        <v/>
      </c>
      <c r="I67" s="20"/>
    </row>
    <row r="68" spans="1:9" s="35" customFormat="1">
      <c r="A68" s="39">
        <v>61</v>
      </c>
      <c r="B68" s="38" t="str">
        <f t="shared" si="0"/>
        <v/>
      </c>
      <c r="C68" s="40"/>
      <c r="D68" s="40"/>
      <c r="E68" s="39" t="str">
        <f t="shared" si="1"/>
        <v/>
      </c>
      <c r="F68" s="41"/>
      <c r="G68" s="9" t="str">
        <f t="shared" si="2"/>
        <v/>
      </c>
      <c r="H68" s="10" t="str">
        <f t="shared" si="4"/>
        <v/>
      </c>
      <c r="I68" s="20"/>
    </row>
    <row r="69" spans="1:9" s="35" customFormat="1">
      <c r="A69" s="39">
        <v>62</v>
      </c>
      <c r="B69" s="38" t="str">
        <f t="shared" si="0"/>
        <v/>
      </c>
      <c r="C69" s="40"/>
      <c r="D69" s="40"/>
      <c r="E69" s="39" t="str">
        <f t="shared" si="1"/>
        <v/>
      </c>
      <c r="F69" s="41"/>
      <c r="G69" s="9" t="str">
        <f t="shared" si="2"/>
        <v/>
      </c>
      <c r="H69" s="10" t="str">
        <f t="shared" si="4"/>
        <v/>
      </c>
      <c r="I69" s="20"/>
    </row>
    <row r="70" spans="1:9" s="35" customFormat="1">
      <c r="A70" s="39">
        <v>63</v>
      </c>
      <c r="B70" s="38" t="str">
        <f t="shared" si="0"/>
        <v/>
      </c>
      <c r="C70" s="40"/>
      <c r="D70" s="40"/>
      <c r="E70" s="39" t="str">
        <f t="shared" si="1"/>
        <v/>
      </c>
      <c r="F70" s="41"/>
      <c r="G70" s="9" t="str">
        <f t="shared" si="2"/>
        <v/>
      </c>
      <c r="H70" s="10" t="str">
        <f t="shared" si="4"/>
        <v/>
      </c>
      <c r="I70" s="20"/>
    </row>
    <row r="71" spans="1:9" s="35" customFormat="1">
      <c r="A71" s="39">
        <v>64</v>
      </c>
      <c r="B71" s="38" t="str">
        <f t="shared" si="0"/>
        <v/>
      </c>
      <c r="C71" s="40"/>
      <c r="D71" s="40"/>
      <c r="E71" s="39" t="str">
        <f t="shared" si="1"/>
        <v/>
      </c>
      <c r="F71" s="41"/>
      <c r="G71" s="9" t="str">
        <f t="shared" si="2"/>
        <v/>
      </c>
      <c r="H71" s="10" t="str">
        <f t="shared" si="4"/>
        <v/>
      </c>
      <c r="I71" s="20"/>
    </row>
    <row r="72" spans="1:9" s="35" customFormat="1">
      <c r="A72" s="39">
        <v>65</v>
      </c>
      <c r="B72" s="38" t="str">
        <f t="shared" si="0"/>
        <v/>
      </c>
      <c r="C72" s="40"/>
      <c r="D72" s="40"/>
      <c r="E72" s="39" t="str">
        <f t="shared" si="1"/>
        <v/>
      </c>
      <c r="F72" s="41"/>
      <c r="G72" s="9" t="str">
        <f t="shared" si="2"/>
        <v/>
      </c>
      <c r="H72" s="10" t="str">
        <f t="shared" si="4"/>
        <v/>
      </c>
      <c r="I72" s="20"/>
    </row>
    <row r="73" spans="1:9" s="35" customFormat="1">
      <c r="A73" s="39">
        <v>66</v>
      </c>
      <c r="B73" s="38" t="str">
        <f t="shared" ref="B73:B136" si="5">IF(C73=0,"",IF(OR(MONTH(C73)=1,MONTH(C73)=2,MONTH(C73)=3),YEAR(C73)-1&amp;"-"&amp;YEAR(C73),YEAR(C73)&amp;"-"&amp;YEAR(C73)+1))</f>
        <v/>
      </c>
      <c r="C73" s="40"/>
      <c r="D73" s="40"/>
      <c r="E73" s="39" t="str">
        <f t="shared" ref="E73:E136" si="6">IF(OR(C73=0,D73=0),"",D73-C73+1)</f>
        <v/>
      </c>
      <c r="F73" s="41"/>
      <c r="G73" s="9" t="str">
        <f t="shared" ref="G73:G136" si="7">IF(D73=0,"",IF(OR(MONTH(D73)=1,MONTH(D73)=2,MONTH(D73)=3),YEAR(D73)-1&amp;"-"&amp;YEAR(D73),YEAR(D73)&amp;"-"&amp;YEAR(D73)+1))</f>
        <v/>
      </c>
      <c r="H73" s="10" t="str">
        <f t="shared" si="4"/>
        <v/>
      </c>
      <c r="I73" s="20"/>
    </row>
    <row r="74" spans="1:9" s="35" customFormat="1">
      <c r="A74" s="39">
        <v>67</v>
      </c>
      <c r="B74" s="38" t="str">
        <f t="shared" si="5"/>
        <v/>
      </c>
      <c r="C74" s="40"/>
      <c r="D74" s="40"/>
      <c r="E74" s="39" t="str">
        <f t="shared" si="6"/>
        <v/>
      </c>
      <c r="F74" s="41"/>
      <c r="G74" s="9" t="str">
        <f t="shared" si="7"/>
        <v/>
      </c>
      <c r="H74" s="10" t="str">
        <f t="shared" si="4"/>
        <v/>
      </c>
      <c r="I74" s="20"/>
    </row>
    <row r="75" spans="1:9" s="35" customFormat="1">
      <c r="A75" s="39">
        <v>68</v>
      </c>
      <c r="B75" s="38" t="str">
        <f t="shared" si="5"/>
        <v/>
      </c>
      <c r="C75" s="40"/>
      <c r="D75" s="40"/>
      <c r="E75" s="39" t="str">
        <f t="shared" si="6"/>
        <v/>
      </c>
      <c r="F75" s="41"/>
      <c r="G75" s="9" t="str">
        <f t="shared" si="7"/>
        <v/>
      </c>
      <c r="H75" s="10" t="str">
        <f t="shared" si="4"/>
        <v/>
      </c>
      <c r="I75" s="20"/>
    </row>
    <row r="76" spans="1:9" s="35" customFormat="1">
      <c r="A76" s="39">
        <v>69</v>
      </c>
      <c r="B76" s="38" t="str">
        <f t="shared" si="5"/>
        <v/>
      </c>
      <c r="C76" s="40"/>
      <c r="D76" s="40"/>
      <c r="E76" s="39" t="str">
        <f t="shared" si="6"/>
        <v/>
      </c>
      <c r="F76" s="41"/>
      <c r="G76" s="9" t="str">
        <f t="shared" si="7"/>
        <v/>
      </c>
      <c r="H76" s="10" t="str">
        <f t="shared" ref="H76:H139" si="8">IF(D76=0,"",IF(B76=G76,"True","Fasle"))</f>
        <v/>
      </c>
      <c r="I76" s="20"/>
    </row>
    <row r="77" spans="1:9" s="35" customFormat="1">
      <c r="A77" s="39">
        <v>70</v>
      </c>
      <c r="B77" s="38" t="str">
        <f t="shared" si="5"/>
        <v/>
      </c>
      <c r="C77" s="40"/>
      <c r="D77" s="40"/>
      <c r="E77" s="39" t="str">
        <f t="shared" si="6"/>
        <v/>
      </c>
      <c r="F77" s="41"/>
      <c r="G77" s="9" t="str">
        <f t="shared" si="7"/>
        <v/>
      </c>
      <c r="H77" s="10" t="str">
        <f t="shared" si="8"/>
        <v/>
      </c>
      <c r="I77" s="20"/>
    </row>
    <row r="78" spans="1:9" s="35" customFormat="1">
      <c r="A78" s="39">
        <v>71</v>
      </c>
      <c r="B78" s="38" t="str">
        <f t="shared" si="5"/>
        <v/>
      </c>
      <c r="C78" s="40"/>
      <c r="D78" s="40"/>
      <c r="E78" s="39" t="str">
        <f t="shared" si="6"/>
        <v/>
      </c>
      <c r="F78" s="41"/>
      <c r="G78" s="9" t="str">
        <f t="shared" si="7"/>
        <v/>
      </c>
      <c r="H78" s="10" t="str">
        <f t="shared" si="8"/>
        <v/>
      </c>
      <c r="I78" s="20"/>
    </row>
    <row r="79" spans="1:9" s="35" customFormat="1">
      <c r="A79" s="39">
        <v>72</v>
      </c>
      <c r="B79" s="38" t="str">
        <f t="shared" si="5"/>
        <v/>
      </c>
      <c r="C79" s="40"/>
      <c r="D79" s="40"/>
      <c r="E79" s="39" t="str">
        <f t="shared" si="6"/>
        <v/>
      </c>
      <c r="F79" s="41"/>
      <c r="G79" s="9" t="str">
        <f t="shared" si="7"/>
        <v/>
      </c>
      <c r="H79" s="10" t="str">
        <f t="shared" si="8"/>
        <v/>
      </c>
      <c r="I79" s="20"/>
    </row>
    <row r="80" spans="1:9" s="35" customFormat="1">
      <c r="A80" s="39">
        <v>73</v>
      </c>
      <c r="B80" s="38" t="str">
        <f t="shared" si="5"/>
        <v/>
      </c>
      <c r="C80" s="40"/>
      <c r="D80" s="40"/>
      <c r="E80" s="39" t="str">
        <f t="shared" si="6"/>
        <v/>
      </c>
      <c r="F80" s="41"/>
      <c r="G80" s="9" t="str">
        <f t="shared" si="7"/>
        <v/>
      </c>
      <c r="H80" s="10" t="str">
        <f t="shared" si="8"/>
        <v/>
      </c>
      <c r="I80" s="20"/>
    </row>
    <row r="81" spans="1:9" s="35" customFormat="1">
      <c r="A81" s="39">
        <v>74</v>
      </c>
      <c r="B81" s="38" t="str">
        <f t="shared" si="5"/>
        <v/>
      </c>
      <c r="C81" s="40"/>
      <c r="D81" s="40"/>
      <c r="E81" s="39" t="str">
        <f t="shared" si="6"/>
        <v/>
      </c>
      <c r="F81" s="41"/>
      <c r="G81" s="9" t="str">
        <f t="shared" si="7"/>
        <v/>
      </c>
      <c r="H81" s="10" t="str">
        <f t="shared" si="8"/>
        <v/>
      </c>
      <c r="I81" s="20"/>
    </row>
    <row r="82" spans="1:9" s="35" customFormat="1">
      <c r="A82" s="39">
        <v>75</v>
      </c>
      <c r="B82" s="38" t="str">
        <f t="shared" si="5"/>
        <v/>
      </c>
      <c r="C82" s="40"/>
      <c r="D82" s="40"/>
      <c r="E82" s="39" t="str">
        <f t="shared" si="6"/>
        <v/>
      </c>
      <c r="F82" s="41"/>
      <c r="G82" s="9" t="str">
        <f t="shared" si="7"/>
        <v/>
      </c>
      <c r="H82" s="10" t="str">
        <f t="shared" si="8"/>
        <v/>
      </c>
      <c r="I82" s="20"/>
    </row>
    <row r="83" spans="1:9" s="35" customFormat="1">
      <c r="A83" s="39">
        <v>76</v>
      </c>
      <c r="B83" s="38" t="str">
        <f t="shared" si="5"/>
        <v/>
      </c>
      <c r="C83" s="40"/>
      <c r="D83" s="40"/>
      <c r="E83" s="39" t="str">
        <f t="shared" si="6"/>
        <v/>
      </c>
      <c r="F83" s="41"/>
      <c r="G83" s="9" t="str">
        <f t="shared" si="7"/>
        <v/>
      </c>
      <c r="H83" s="10" t="str">
        <f t="shared" si="8"/>
        <v/>
      </c>
      <c r="I83" s="20"/>
    </row>
    <row r="84" spans="1:9" s="35" customFormat="1">
      <c r="A84" s="39">
        <v>77</v>
      </c>
      <c r="B84" s="38" t="str">
        <f t="shared" si="5"/>
        <v/>
      </c>
      <c r="C84" s="40"/>
      <c r="D84" s="40"/>
      <c r="E84" s="39" t="str">
        <f t="shared" si="6"/>
        <v/>
      </c>
      <c r="F84" s="41"/>
      <c r="G84" s="9" t="str">
        <f t="shared" si="7"/>
        <v/>
      </c>
      <c r="H84" s="10" t="str">
        <f t="shared" si="8"/>
        <v/>
      </c>
      <c r="I84" s="20"/>
    </row>
    <row r="85" spans="1:9" s="35" customFormat="1">
      <c r="A85" s="39">
        <v>78</v>
      </c>
      <c r="B85" s="38" t="str">
        <f t="shared" si="5"/>
        <v/>
      </c>
      <c r="C85" s="40"/>
      <c r="D85" s="40"/>
      <c r="E85" s="39" t="str">
        <f t="shared" si="6"/>
        <v/>
      </c>
      <c r="F85" s="41"/>
      <c r="G85" s="9" t="str">
        <f t="shared" si="7"/>
        <v/>
      </c>
      <c r="H85" s="10" t="str">
        <f t="shared" si="8"/>
        <v/>
      </c>
      <c r="I85" s="20"/>
    </row>
    <row r="86" spans="1:9" s="35" customFormat="1">
      <c r="A86" s="39">
        <v>79</v>
      </c>
      <c r="B86" s="38" t="str">
        <f t="shared" si="5"/>
        <v/>
      </c>
      <c r="C86" s="40"/>
      <c r="D86" s="40"/>
      <c r="E86" s="39" t="str">
        <f t="shared" si="6"/>
        <v/>
      </c>
      <c r="F86" s="41"/>
      <c r="G86" s="9" t="str">
        <f t="shared" si="7"/>
        <v/>
      </c>
      <c r="H86" s="10" t="str">
        <f t="shared" si="8"/>
        <v/>
      </c>
      <c r="I86" s="20"/>
    </row>
    <row r="87" spans="1:9" s="35" customFormat="1">
      <c r="A87" s="39">
        <v>80</v>
      </c>
      <c r="B87" s="38" t="str">
        <f t="shared" si="5"/>
        <v/>
      </c>
      <c r="C87" s="40"/>
      <c r="D87" s="40"/>
      <c r="E87" s="39" t="str">
        <f t="shared" si="6"/>
        <v/>
      </c>
      <c r="F87" s="41"/>
      <c r="G87" s="9" t="str">
        <f t="shared" si="7"/>
        <v/>
      </c>
      <c r="H87" s="10" t="str">
        <f t="shared" si="8"/>
        <v/>
      </c>
      <c r="I87" s="20"/>
    </row>
    <row r="88" spans="1:9" s="35" customFormat="1">
      <c r="A88" s="39">
        <v>81</v>
      </c>
      <c r="B88" s="38" t="str">
        <f t="shared" si="5"/>
        <v/>
      </c>
      <c r="C88" s="40"/>
      <c r="D88" s="40"/>
      <c r="E88" s="39" t="str">
        <f t="shared" si="6"/>
        <v/>
      </c>
      <c r="F88" s="41"/>
      <c r="G88" s="9" t="str">
        <f t="shared" si="7"/>
        <v/>
      </c>
      <c r="H88" s="10" t="str">
        <f t="shared" si="8"/>
        <v/>
      </c>
      <c r="I88" s="20"/>
    </row>
    <row r="89" spans="1:9" s="35" customFormat="1">
      <c r="A89" s="39">
        <v>82</v>
      </c>
      <c r="B89" s="38" t="str">
        <f t="shared" si="5"/>
        <v/>
      </c>
      <c r="C89" s="40"/>
      <c r="D89" s="40"/>
      <c r="E89" s="39" t="str">
        <f t="shared" si="6"/>
        <v/>
      </c>
      <c r="F89" s="41"/>
      <c r="G89" s="9" t="str">
        <f t="shared" si="7"/>
        <v/>
      </c>
      <c r="H89" s="10" t="str">
        <f t="shared" si="8"/>
        <v/>
      </c>
      <c r="I89" s="20"/>
    </row>
    <row r="90" spans="1:9" s="35" customFormat="1">
      <c r="A90" s="39">
        <v>83</v>
      </c>
      <c r="B90" s="38" t="str">
        <f t="shared" si="5"/>
        <v/>
      </c>
      <c r="C90" s="40"/>
      <c r="D90" s="40"/>
      <c r="E90" s="39" t="str">
        <f t="shared" si="6"/>
        <v/>
      </c>
      <c r="F90" s="41"/>
      <c r="G90" s="9" t="str">
        <f t="shared" si="7"/>
        <v/>
      </c>
      <c r="H90" s="10" t="str">
        <f t="shared" si="8"/>
        <v/>
      </c>
      <c r="I90" s="20"/>
    </row>
    <row r="91" spans="1:9" s="35" customFormat="1">
      <c r="A91" s="39">
        <v>84</v>
      </c>
      <c r="B91" s="38" t="str">
        <f t="shared" si="5"/>
        <v/>
      </c>
      <c r="C91" s="40"/>
      <c r="D91" s="40"/>
      <c r="E91" s="39" t="str">
        <f t="shared" si="6"/>
        <v/>
      </c>
      <c r="F91" s="41"/>
      <c r="G91" s="9" t="str">
        <f t="shared" si="7"/>
        <v/>
      </c>
      <c r="H91" s="10" t="str">
        <f t="shared" si="8"/>
        <v/>
      </c>
      <c r="I91" s="20"/>
    </row>
    <row r="92" spans="1:9" s="35" customFormat="1">
      <c r="A92" s="39">
        <v>85</v>
      </c>
      <c r="B92" s="38" t="str">
        <f t="shared" si="5"/>
        <v/>
      </c>
      <c r="C92" s="40"/>
      <c r="D92" s="40"/>
      <c r="E92" s="39" t="str">
        <f t="shared" si="6"/>
        <v/>
      </c>
      <c r="F92" s="41"/>
      <c r="G92" s="9" t="str">
        <f t="shared" si="7"/>
        <v/>
      </c>
      <c r="H92" s="10" t="str">
        <f t="shared" si="8"/>
        <v/>
      </c>
      <c r="I92" s="20"/>
    </row>
    <row r="93" spans="1:9" s="35" customFormat="1">
      <c r="A93" s="39">
        <v>86</v>
      </c>
      <c r="B93" s="38" t="str">
        <f t="shared" si="5"/>
        <v/>
      </c>
      <c r="C93" s="40"/>
      <c r="D93" s="40"/>
      <c r="E93" s="39" t="str">
        <f t="shared" si="6"/>
        <v/>
      </c>
      <c r="F93" s="41"/>
      <c r="G93" s="9" t="str">
        <f t="shared" si="7"/>
        <v/>
      </c>
      <c r="H93" s="10" t="str">
        <f t="shared" si="8"/>
        <v/>
      </c>
      <c r="I93" s="20"/>
    </row>
    <row r="94" spans="1:9" s="35" customFormat="1">
      <c r="A94" s="39">
        <v>87</v>
      </c>
      <c r="B94" s="38" t="str">
        <f t="shared" si="5"/>
        <v/>
      </c>
      <c r="C94" s="40"/>
      <c r="D94" s="40"/>
      <c r="E94" s="39" t="str">
        <f t="shared" si="6"/>
        <v/>
      </c>
      <c r="F94" s="41"/>
      <c r="G94" s="9" t="str">
        <f t="shared" si="7"/>
        <v/>
      </c>
      <c r="H94" s="10" t="str">
        <f t="shared" si="8"/>
        <v/>
      </c>
      <c r="I94" s="20"/>
    </row>
    <row r="95" spans="1:9" s="35" customFormat="1">
      <c r="A95" s="39">
        <v>88</v>
      </c>
      <c r="B95" s="38" t="str">
        <f t="shared" si="5"/>
        <v/>
      </c>
      <c r="C95" s="40"/>
      <c r="D95" s="40"/>
      <c r="E95" s="39" t="str">
        <f t="shared" si="6"/>
        <v/>
      </c>
      <c r="F95" s="41"/>
      <c r="G95" s="9" t="str">
        <f t="shared" si="7"/>
        <v/>
      </c>
      <c r="H95" s="10" t="str">
        <f t="shared" si="8"/>
        <v/>
      </c>
      <c r="I95" s="20"/>
    </row>
    <row r="96" spans="1:9" s="35" customFormat="1">
      <c r="A96" s="39">
        <v>89</v>
      </c>
      <c r="B96" s="38" t="str">
        <f t="shared" si="5"/>
        <v/>
      </c>
      <c r="C96" s="40"/>
      <c r="D96" s="40"/>
      <c r="E96" s="39" t="str">
        <f t="shared" si="6"/>
        <v/>
      </c>
      <c r="F96" s="41"/>
      <c r="G96" s="9" t="str">
        <f t="shared" si="7"/>
        <v/>
      </c>
      <c r="H96" s="10" t="str">
        <f t="shared" si="8"/>
        <v/>
      </c>
      <c r="I96" s="20"/>
    </row>
    <row r="97" spans="1:9" s="35" customFormat="1">
      <c r="A97" s="39">
        <v>90</v>
      </c>
      <c r="B97" s="38" t="str">
        <f t="shared" si="5"/>
        <v/>
      </c>
      <c r="C97" s="40"/>
      <c r="D97" s="40"/>
      <c r="E97" s="39" t="str">
        <f t="shared" si="6"/>
        <v/>
      </c>
      <c r="F97" s="41"/>
      <c r="G97" s="9" t="str">
        <f t="shared" si="7"/>
        <v/>
      </c>
      <c r="H97" s="10" t="str">
        <f t="shared" si="8"/>
        <v/>
      </c>
      <c r="I97" s="20"/>
    </row>
    <row r="98" spans="1:9" s="35" customFormat="1">
      <c r="A98" s="39">
        <v>91</v>
      </c>
      <c r="B98" s="38" t="str">
        <f t="shared" si="5"/>
        <v/>
      </c>
      <c r="C98" s="40"/>
      <c r="D98" s="40"/>
      <c r="E98" s="39" t="str">
        <f t="shared" si="6"/>
        <v/>
      </c>
      <c r="F98" s="41"/>
      <c r="G98" s="9" t="str">
        <f t="shared" si="7"/>
        <v/>
      </c>
      <c r="H98" s="10" t="str">
        <f t="shared" si="8"/>
        <v/>
      </c>
      <c r="I98" s="20"/>
    </row>
    <row r="99" spans="1:9" s="35" customFormat="1">
      <c r="A99" s="39">
        <v>92</v>
      </c>
      <c r="B99" s="38" t="str">
        <f t="shared" si="5"/>
        <v/>
      </c>
      <c r="C99" s="40"/>
      <c r="D99" s="40"/>
      <c r="E99" s="39" t="str">
        <f t="shared" si="6"/>
        <v/>
      </c>
      <c r="F99" s="41"/>
      <c r="G99" s="9" t="str">
        <f t="shared" si="7"/>
        <v/>
      </c>
      <c r="H99" s="10" t="str">
        <f t="shared" si="8"/>
        <v/>
      </c>
      <c r="I99" s="20"/>
    </row>
    <row r="100" spans="1:9" s="35" customFormat="1">
      <c r="A100" s="39">
        <v>93</v>
      </c>
      <c r="B100" s="38" t="str">
        <f t="shared" si="5"/>
        <v/>
      </c>
      <c r="C100" s="40"/>
      <c r="D100" s="40"/>
      <c r="E100" s="39" t="str">
        <f t="shared" si="6"/>
        <v/>
      </c>
      <c r="F100" s="41"/>
      <c r="G100" s="9" t="str">
        <f t="shared" si="7"/>
        <v/>
      </c>
      <c r="H100" s="10" t="str">
        <f t="shared" si="8"/>
        <v/>
      </c>
      <c r="I100" s="20"/>
    </row>
    <row r="101" spans="1:9" s="35" customFormat="1">
      <c r="A101" s="39">
        <v>94</v>
      </c>
      <c r="B101" s="38" t="str">
        <f t="shared" si="5"/>
        <v/>
      </c>
      <c r="C101" s="40"/>
      <c r="D101" s="40"/>
      <c r="E101" s="39" t="str">
        <f t="shared" si="6"/>
        <v/>
      </c>
      <c r="F101" s="41"/>
      <c r="G101" s="9" t="str">
        <f t="shared" si="7"/>
        <v/>
      </c>
      <c r="H101" s="10" t="str">
        <f t="shared" si="8"/>
        <v/>
      </c>
      <c r="I101" s="20"/>
    </row>
    <row r="102" spans="1:9" s="35" customFormat="1">
      <c r="A102" s="39">
        <v>95</v>
      </c>
      <c r="B102" s="38" t="str">
        <f t="shared" si="5"/>
        <v/>
      </c>
      <c r="C102" s="40"/>
      <c r="D102" s="40"/>
      <c r="E102" s="39" t="str">
        <f t="shared" si="6"/>
        <v/>
      </c>
      <c r="F102" s="41"/>
      <c r="G102" s="9" t="str">
        <f t="shared" si="7"/>
        <v/>
      </c>
      <c r="H102" s="10" t="str">
        <f t="shared" si="8"/>
        <v/>
      </c>
      <c r="I102" s="20"/>
    </row>
    <row r="103" spans="1:9" s="35" customFormat="1">
      <c r="A103" s="39">
        <v>96</v>
      </c>
      <c r="B103" s="38" t="str">
        <f t="shared" si="5"/>
        <v/>
      </c>
      <c r="C103" s="40"/>
      <c r="D103" s="40"/>
      <c r="E103" s="39" t="str">
        <f t="shared" si="6"/>
        <v/>
      </c>
      <c r="F103" s="41"/>
      <c r="G103" s="9" t="str">
        <f t="shared" si="7"/>
        <v/>
      </c>
      <c r="H103" s="10" t="str">
        <f t="shared" si="8"/>
        <v/>
      </c>
      <c r="I103" s="20"/>
    </row>
    <row r="104" spans="1:9" s="35" customFormat="1">
      <c r="A104" s="39">
        <v>97</v>
      </c>
      <c r="B104" s="38" t="str">
        <f t="shared" si="5"/>
        <v/>
      </c>
      <c r="C104" s="40"/>
      <c r="D104" s="40"/>
      <c r="E104" s="39" t="str">
        <f t="shared" si="6"/>
        <v/>
      </c>
      <c r="F104" s="41"/>
      <c r="G104" s="9" t="str">
        <f t="shared" si="7"/>
        <v/>
      </c>
      <c r="H104" s="10" t="str">
        <f t="shared" si="8"/>
        <v/>
      </c>
      <c r="I104" s="20"/>
    </row>
    <row r="105" spans="1:9" s="35" customFormat="1">
      <c r="A105" s="39">
        <v>98</v>
      </c>
      <c r="B105" s="38" t="str">
        <f t="shared" si="5"/>
        <v/>
      </c>
      <c r="C105" s="40"/>
      <c r="D105" s="40"/>
      <c r="E105" s="39" t="str">
        <f t="shared" si="6"/>
        <v/>
      </c>
      <c r="F105" s="41"/>
      <c r="G105" s="9" t="str">
        <f t="shared" si="7"/>
        <v/>
      </c>
      <c r="H105" s="10" t="str">
        <f t="shared" si="8"/>
        <v/>
      </c>
      <c r="I105" s="20"/>
    </row>
    <row r="106" spans="1:9" s="35" customFormat="1">
      <c r="A106" s="39">
        <v>99</v>
      </c>
      <c r="B106" s="38" t="str">
        <f t="shared" si="5"/>
        <v/>
      </c>
      <c r="C106" s="40"/>
      <c r="D106" s="40"/>
      <c r="E106" s="39" t="str">
        <f t="shared" si="6"/>
        <v/>
      </c>
      <c r="F106" s="41"/>
      <c r="G106" s="9" t="str">
        <f t="shared" si="7"/>
        <v/>
      </c>
      <c r="H106" s="10" t="str">
        <f t="shared" si="8"/>
        <v/>
      </c>
      <c r="I106" s="20"/>
    </row>
    <row r="107" spans="1:9" s="35" customFormat="1">
      <c r="A107" s="39">
        <v>100</v>
      </c>
      <c r="B107" s="38" t="str">
        <f t="shared" si="5"/>
        <v/>
      </c>
      <c r="C107" s="40"/>
      <c r="D107" s="40"/>
      <c r="E107" s="39" t="str">
        <f t="shared" si="6"/>
        <v/>
      </c>
      <c r="F107" s="41"/>
      <c r="G107" s="9" t="str">
        <f t="shared" si="7"/>
        <v/>
      </c>
      <c r="H107" s="10" t="str">
        <f t="shared" si="8"/>
        <v/>
      </c>
      <c r="I107" s="20"/>
    </row>
    <row r="108" spans="1:9" s="35" customFormat="1">
      <c r="A108" s="39">
        <v>101</v>
      </c>
      <c r="B108" s="38" t="str">
        <f t="shared" si="5"/>
        <v/>
      </c>
      <c r="C108" s="40"/>
      <c r="D108" s="40"/>
      <c r="E108" s="39" t="str">
        <f t="shared" si="6"/>
        <v/>
      </c>
      <c r="F108" s="41"/>
      <c r="G108" s="9" t="str">
        <f t="shared" si="7"/>
        <v/>
      </c>
      <c r="H108" s="10" t="str">
        <f t="shared" si="8"/>
        <v/>
      </c>
      <c r="I108" s="20"/>
    </row>
    <row r="109" spans="1:9" s="35" customFormat="1">
      <c r="A109" s="39">
        <v>102</v>
      </c>
      <c r="B109" s="38" t="str">
        <f t="shared" si="5"/>
        <v/>
      </c>
      <c r="C109" s="40"/>
      <c r="D109" s="40"/>
      <c r="E109" s="39" t="str">
        <f t="shared" si="6"/>
        <v/>
      </c>
      <c r="F109" s="41"/>
      <c r="G109" s="9" t="str">
        <f t="shared" si="7"/>
        <v/>
      </c>
      <c r="H109" s="10" t="str">
        <f t="shared" si="8"/>
        <v/>
      </c>
      <c r="I109" s="20"/>
    </row>
    <row r="110" spans="1:9" s="35" customFormat="1">
      <c r="A110" s="39">
        <v>103</v>
      </c>
      <c r="B110" s="38" t="str">
        <f t="shared" si="5"/>
        <v/>
      </c>
      <c r="C110" s="40"/>
      <c r="D110" s="40"/>
      <c r="E110" s="39" t="str">
        <f t="shared" si="6"/>
        <v/>
      </c>
      <c r="F110" s="41"/>
      <c r="G110" s="9" t="str">
        <f t="shared" si="7"/>
        <v/>
      </c>
      <c r="H110" s="10" t="str">
        <f t="shared" si="8"/>
        <v/>
      </c>
      <c r="I110" s="20"/>
    </row>
    <row r="111" spans="1:9" s="35" customFormat="1">
      <c r="A111" s="39">
        <v>104</v>
      </c>
      <c r="B111" s="38" t="str">
        <f t="shared" si="5"/>
        <v/>
      </c>
      <c r="C111" s="40"/>
      <c r="D111" s="40"/>
      <c r="E111" s="39" t="str">
        <f t="shared" si="6"/>
        <v/>
      </c>
      <c r="F111" s="41"/>
      <c r="G111" s="9" t="str">
        <f t="shared" si="7"/>
        <v/>
      </c>
      <c r="H111" s="10" t="str">
        <f t="shared" si="8"/>
        <v/>
      </c>
      <c r="I111" s="20"/>
    </row>
    <row r="112" spans="1:9" s="35" customFormat="1">
      <c r="A112" s="39">
        <v>105</v>
      </c>
      <c r="B112" s="38" t="str">
        <f t="shared" si="5"/>
        <v/>
      </c>
      <c r="C112" s="40"/>
      <c r="D112" s="40"/>
      <c r="E112" s="39" t="str">
        <f t="shared" si="6"/>
        <v/>
      </c>
      <c r="F112" s="41"/>
      <c r="G112" s="9" t="str">
        <f t="shared" si="7"/>
        <v/>
      </c>
      <c r="H112" s="10" t="str">
        <f t="shared" si="8"/>
        <v/>
      </c>
      <c r="I112" s="20"/>
    </row>
    <row r="113" spans="1:9" s="35" customFormat="1">
      <c r="A113" s="39">
        <v>106</v>
      </c>
      <c r="B113" s="38" t="str">
        <f t="shared" si="5"/>
        <v/>
      </c>
      <c r="C113" s="40"/>
      <c r="D113" s="40"/>
      <c r="E113" s="39" t="str">
        <f t="shared" si="6"/>
        <v/>
      </c>
      <c r="F113" s="41"/>
      <c r="G113" s="9" t="str">
        <f t="shared" si="7"/>
        <v/>
      </c>
      <c r="H113" s="10" t="str">
        <f t="shared" si="8"/>
        <v/>
      </c>
      <c r="I113" s="20"/>
    </row>
    <row r="114" spans="1:9" s="35" customFormat="1">
      <c r="A114" s="39">
        <v>107</v>
      </c>
      <c r="B114" s="38" t="str">
        <f t="shared" si="5"/>
        <v/>
      </c>
      <c r="C114" s="40"/>
      <c r="D114" s="40"/>
      <c r="E114" s="39" t="str">
        <f t="shared" si="6"/>
        <v/>
      </c>
      <c r="F114" s="41"/>
      <c r="G114" s="9" t="str">
        <f t="shared" si="7"/>
        <v/>
      </c>
      <c r="H114" s="10" t="str">
        <f t="shared" si="8"/>
        <v/>
      </c>
      <c r="I114" s="20"/>
    </row>
    <row r="115" spans="1:9" s="35" customFormat="1">
      <c r="A115" s="39">
        <v>108</v>
      </c>
      <c r="B115" s="38" t="str">
        <f t="shared" si="5"/>
        <v/>
      </c>
      <c r="C115" s="40"/>
      <c r="D115" s="40"/>
      <c r="E115" s="39" t="str">
        <f t="shared" si="6"/>
        <v/>
      </c>
      <c r="F115" s="41"/>
      <c r="G115" s="9" t="str">
        <f t="shared" si="7"/>
        <v/>
      </c>
      <c r="H115" s="10" t="str">
        <f t="shared" si="8"/>
        <v/>
      </c>
      <c r="I115" s="20"/>
    </row>
    <row r="116" spans="1:9" s="35" customFormat="1">
      <c r="A116" s="39">
        <v>109</v>
      </c>
      <c r="B116" s="38" t="str">
        <f t="shared" si="5"/>
        <v/>
      </c>
      <c r="C116" s="40"/>
      <c r="D116" s="40"/>
      <c r="E116" s="39" t="str">
        <f t="shared" si="6"/>
        <v/>
      </c>
      <c r="F116" s="41"/>
      <c r="G116" s="9" t="str">
        <f t="shared" si="7"/>
        <v/>
      </c>
      <c r="H116" s="10" t="str">
        <f t="shared" si="8"/>
        <v/>
      </c>
      <c r="I116" s="20"/>
    </row>
    <row r="117" spans="1:9" s="35" customFormat="1">
      <c r="A117" s="39">
        <v>110</v>
      </c>
      <c r="B117" s="38" t="str">
        <f t="shared" si="5"/>
        <v/>
      </c>
      <c r="C117" s="40"/>
      <c r="D117" s="40"/>
      <c r="E117" s="39" t="str">
        <f t="shared" si="6"/>
        <v/>
      </c>
      <c r="F117" s="41"/>
      <c r="G117" s="9" t="str">
        <f t="shared" si="7"/>
        <v/>
      </c>
      <c r="H117" s="10" t="str">
        <f t="shared" si="8"/>
        <v/>
      </c>
      <c r="I117" s="20"/>
    </row>
    <row r="118" spans="1:9" s="35" customFormat="1">
      <c r="A118" s="39">
        <v>111</v>
      </c>
      <c r="B118" s="38" t="str">
        <f t="shared" si="5"/>
        <v/>
      </c>
      <c r="C118" s="40"/>
      <c r="D118" s="40"/>
      <c r="E118" s="39" t="str">
        <f t="shared" si="6"/>
        <v/>
      </c>
      <c r="F118" s="41"/>
      <c r="G118" s="9" t="str">
        <f t="shared" si="7"/>
        <v/>
      </c>
      <c r="H118" s="10" t="str">
        <f t="shared" si="8"/>
        <v/>
      </c>
      <c r="I118" s="20"/>
    </row>
    <row r="119" spans="1:9" s="35" customFormat="1">
      <c r="A119" s="39">
        <v>112</v>
      </c>
      <c r="B119" s="38" t="str">
        <f t="shared" si="5"/>
        <v/>
      </c>
      <c r="C119" s="40"/>
      <c r="D119" s="40"/>
      <c r="E119" s="39" t="str">
        <f t="shared" si="6"/>
        <v/>
      </c>
      <c r="F119" s="41"/>
      <c r="G119" s="9" t="str">
        <f t="shared" si="7"/>
        <v/>
      </c>
      <c r="H119" s="10" t="str">
        <f t="shared" si="8"/>
        <v/>
      </c>
      <c r="I119" s="20"/>
    </row>
    <row r="120" spans="1:9" s="35" customFormat="1">
      <c r="A120" s="39">
        <v>113</v>
      </c>
      <c r="B120" s="38" t="str">
        <f t="shared" si="5"/>
        <v/>
      </c>
      <c r="C120" s="40"/>
      <c r="D120" s="40"/>
      <c r="E120" s="39" t="str">
        <f t="shared" si="6"/>
        <v/>
      </c>
      <c r="F120" s="41"/>
      <c r="G120" s="9" t="str">
        <f t="shared" si="7"/>
        <v/>
      </c>
      <c r="H120" s="10" t="str">
        <f t="shared" si="8"/>
        <v/>
      </c>
      <c r="I120" s="20"/>
    </row>
    <row r="121" spans="1:9" s="35" customFormat="1">
      <c r="A121" s="39">
        <v>114</v>
      </c>
      <c r="B121" s="38" t="str">
        <f t="shared" si="5"/>
        <v/>
      </c>
      <c r="C121" s="40"/>
      <c r="D121" s="40"/>
      <c r="E121" s="39" t="str">
        <f t="shared" si="6"/>
        <v/>
      </c>
      <c r="F121" s="41"/>
      <c r="G121" s="9" t="str">
        <f t="shared" si="7"/>
        <v/>
      </c>
      <c r="H121" s="10" t="str">
        <f t="shared" si="8"/>
        <v/>
      </c>
      <c r="I121" s="20"/>
    </row>
    <row r="122" spans="1:9" s="35" customFormat="1">
      <c r="A122" s="39">
        <v>115</v>
      </c>
      <c r="B122" s="38" t="str">
        <f t="shared" si="5"/>
        <v/>
      </c>
      <c r="C122" s="40"/>
      <c r="D122" s="40"/>
      <c r="E122" s="39" t="str">
        <f t="shared" si="6"/>
        <v/>
      </c>
      <c r="F122" s="41"/>
      <c r="G122" s="9" t="str">
        <f t="shared" si="7"/>
        <v/>
      </c>
      <c r="H122" s="10" t="str">
        <f t="shared" si="8"/>
        <v/>
      </c>
      <c r="I122" s="20"/>
    </row>
    <row r="123" spans="1:9" s="35" customFormat="1">
      <c r="A123" s="39">
        <v>116</v>
      </c>
      <c r="B123" s="38" t="str">
        <f t="shared" si="5"/>
        <v/>
      </c>
      <c r="C123" s="40"/>
      <c r="D123" s="40"/>
      <c r="E123" s="39" t="str">
        <f t="shared" si="6"/>
        <v/>
      </c>
      <c r="F123" s="41"/>
      <c r="G123" s="9" t="str">
        <f t="shared" si="7"/>
        <v/>
      </c>
      <c r="H123" s="10" t="str">
        <f t="shared" si="8"/>
        <v/>
      </c>
      <c r="I123" s="20"/>
    </row>
    <row r="124" spans="1:9" s="35" customFormat="1">
      <c r="A124" s="39">
        <v>117</v>
      </c>
      <c r="B124" s="38" t="str">
        <f t="shared" si="5"/>
        <v/>
      </c>
      <c r="C124" s="40"/>
      <c r="D124" s="40"/>
      <c r="E124" s="39" t="str">
        <f t="shared" si="6"/>
        <v/>
      </c>
      <c r="F124" s="41"/>
      <c r="G124" s="9" t="str">
        <f t="shared" si="7"/>
        <v/>
      </c>
      <c r="H124" s="10" t="str">
        <f t="shared" si="8"/>
        <v/>
      </c>
      <c r="I124" s="20"/>
    </row>
    <row r="125" spans="1:9" s="35" customFormat="1">
      <c r="A125" s="39">
        <v>118</v>
      </c>
      <c r="B125" s="38" t="str">
        <f t="shared" si="5"/>
        <v/>
      </c>
      <c r="C125" s="40"/>
      <c r="D125" s="40"/>
      <c r="E125" s="39" t="str">
        <f t="shared" si="6"/>
        <v/>
      </c>
      <c r="F125" s="41"/>
      <c r="G125" s="9" t="str">
        <f t="shared" si="7"/>
        <v/>
      </c>
      <c r="H125" s="10" t="str">
        <f t="shared" si="8"/>
        <v/>
      </c>
      <c r="I125" s="20"/>
    </row>
    <row r="126" spans="1:9" s="35" customFormat="1">
      <c r="A126" s="39">
        <v>119</v>
      </c>
      <c r="B126" s="38" t="str">
        <f t="shared" si="5"/>
        <v/>
      </c>
      <c r="C126" s="40"/>
      <c r="D126" s="40"/>
      <c r="E126" s="39" t="str">
        <f t="shared" si="6"/>
        <v/>
      </c>
      <c r="F126" s="41"/>
      <c r="G126" s="9" t="str">
        <f t="shared" si="7"/>
        <v/>
      </c>
      <c r="H126" s="10" t="str">
        <f t="shared" si="8"/>
        <v/>
      </c>
      <c r="I126" s="20"/>
    </row>
    <row r="127" spans="1:9" s="35" customFormat="1">
      <c r="A127" s="39">
        <v>120</v>
      </c>
      <c r="B127" s="38" t="str">
        <f t="shared" si="5"/>
        <v/>
      </c>
      <c r="C127" s="40"/>
      <c r="D127" s="40"/>
      <c r="E127" s="39" t="str">
        <f t="shared" si="6"/>
        <v/>
      </c>
      <c r="F127" s="41"/>
      <c r="G127" s="9" t="str">
        <f t="shared" si="7"/>
        <v/>
      </c>
      <c r="H127" s="10" t="str">
        <f t="shared" si="8"/>
        <v/>
      </c>
      <c r="I127" s="20"/>
    </row>
    <row r="128" spans="1:9" s="35" customFormat="1">
      <c r="A128" s="39">
        <v>121</v>
      </c>
      <c r="B128" s="38" t="str">
        <f t="shared" si="5"/>
        <v/>
      </c>
      <c r="C128" s="40"/>
      <c r="D128" s="40"/>
      <c r="E128" s="39" t="str">
        <f t="shared" si="6"/>
        <v/>
      </c>
      <c r="F128" s="41"/>
      <c r="G128" s="9" t="str">
        <f t="shared" si="7"/>
        <v/>
      </c>
      <c r="H128" s="10" t="str">
        <f t="shared" si="8"/>
        <v/>
      </c>
      <c r="I128" s="20"/>
    </row>
    <row r="129" spans="1:9" s="35" customFormat="1">
      <c r="A129" s="39">
        <v>122</v>
      </c>
      <c r="B129" s="38" t="str">
        <f t="shared" si="5"/>
        <v/>
      </c>
      <c r="C129" s="40"/>
      <c r="D129" s="40"/>
      <c r="E129" s="39" t="str">
        <f t="shared" si="6"/>
        <v/>
      </c>
      <c r="F129" s="41"/>
      <c r="G129" s="9" t="str">
        <f t="shared" si="7"/>
        <v/>
      </c>
      <c r="H129" s="10" t="str">
        <f t="shared" si="8"/>
        <v/>
      </c>
      <c r="I129" s="20"/>
    </row>
    <row r="130" spans="1:9" s="35" customFormat="1">
      <c r="A130" s="39">
        <v>123</v>
      </c>
      <c r="B130" s="38" t="str">
        <f t="shared" si="5"/>
        <v/>
      </c>
      <c r="C130" s="40"/>
      <c r="D130" s="40"/>
      <c r="E130" s="39" t="str">
        <f t="shared" si="6"/>
        <v/>
      </c>
      <c r="F130" s="41"/>
      <c r="G130" s="9" t="str">
        <f t="shared" si="7"/>
        <v/>
      </c>
      <c r="H130" s="10" t="str">
        <f t="shared" si="8"/>
        <v/>
      </c>
      <c r="I130" s="20"/>
    </row>
    <row r="131" spans="1:9" s="35" customFormat="1">
      <c r="A131" s="39">
        <v>124</v>
      </c>
      <c r="B131" s="38" t="str">
        <f t="shared" si="5"/>
        <v/>
      </c>
      <c r="C131" s="40"/>
      <c r="D131" s="40"/>
      <c r="E131" s="39" t="str">
        <f t="shared" si="6"/>
        <v/>
      </c>
      <c r="F131" s="41"/>
      <c r="G131" s="9" t="str">
        <f t="shared" si="7"/>
        <v/>
      </c>
      <c r="H131" s="10" t="str">
        <f t="shared" si="8"/>
        <v/>
      </c>
      <c r="I131" s="20"/>
    </row>
    <row r="132" spans="1:9" s="35" customFormat="1">
      <c r="A132" s="39">
        <v>125</v>
      </c>
      <c r="B132" s="38" t="str">
        <f t="shared" si="5"/>
        <v/>
      </c>
      <c r="C132" s="40"/>
      <c r="D132" s="40"/>
      <c r="E132" s="39" t="str">
        <f t="shared" si="6"/>
        <v/>
      </c>
      <c r="F132" s="41"/>
      <c r="G132" s="9" t="str">
        <f t="shared" si="7"/>
        <v/>
      </c>
      <c r="H132" s="10" t="str">
        <f t="shared" si="8"/>
        <v/>
      </c>
      <c r="I132" s="20"/>
    </row>
    <row r="133" spans="1:9" s="35" customFormat="1">
      <c r="A133" s="39">
        <v>126</v>
      </c>
      <c r="B133" s="38" t="str">
        <f t="shared" si="5"/>
        <v/>
      </c>
      <c r="C133" s="40"/>
      <c r="D133" s="40"/>
      <c r="E133" s="39" t="str">
        <f t="shared" si="6"/>
        <v/>
      </c>
      <c r="F133" s="41"/>
      <c r="G133" s="9" t="str">
        <f t="shared" si="7"/>
        <v/>
      </c>
      <c r="H133" s="10" t="str">
        <f t="shared" si="8"/>
        <v/>
      </c>
      <c r="I133" s="20"/>
    </row>
    <row r="134" spans="1:9" s="35" customFormat="1">
      <c r="A134" s="39">
        <v>127</v>
      </c>
      <c r="B134" s="38" t="str">
        <f t="shared" si="5"/>
        <v/>
      </c>
      <c r="C134" s="40"/>
      <c r="D134" s="40"/>
      <c r="E134" s="39" t="str">
        <f t="shared" si="6"/>
        <v/>
      </c>
      <c r="F134" s="41"/>
      <c r="G134" s="9" t="str">
        <f t="shared" si="7"/>
        <v/>
      </c>
      <c r="H134" s="10" t="str">
        <f t="shared" si="8"/>
        <v/>
      </c>
      <c r="I134" s="20"/>
    </row>
    <row r="135" spans="1:9" s="35" customFormat="1">
      <c r="A135" s="39">
        <v>128</v>
      </c>
      <c r="B135" s="38" t="str">
        <f t="shared" si="5"/>
        <v/>
      </c>
      <c r="C135" s="40"/>
      <c r="D135" s="40"/>
      <c r="E135" s="39" t="str">
        <f t="shared" si="6"/>
        <v/>
      </c>
      <c r="F135" s="41"/>
      <c r="G135" s="9" t="str">
        <f t="shared" si="7"/>
        <v/>
      </c>
      <c r="H135" s="10" t="str">
        <f t="shared" si="8"/>
        <v/>
      </c>
      <c r="I135" s="20"/>
    </row>
    <row r="136" spans="1:9" s="35" customFormat="1">
      <c r="A136" s="39">
        <v>129</v>
      </c>
      <c r="B136" s="38" t="str">
        <f t="shared" si="5"/>
        <v/>
      </c>
      <c r="C136" s="40"/>
      <c r="D136" s="40"/>
      <c r="E136" s="39" t="str">
        <f t="shared" si="6"/>
        <v/>
      </c>
      <c r="F136" s="41"/>
      <c r="G136" s="9" t="str">
        <f t="shared" si="7"/>
        <v/>
      </c>
      <c r="H136" s="10" t="str">
        <f t="shared" si="8"/>
        <v/>
      </c>
      <c r="I136" s="20"/>
    </row>
    <row r="137" spans="1:9" s="35" customFormat="1">
      <c r="A137" s="39">
        <v>130</v>
      </c>
      <c r="B137" s="38" t="str">
        <f t="shared" ref="B137:B200" si="9">IF(C137=0,"",IF(OR(MONTH(C137)=1,MONTH(C137)=2,MONTH(C137)=3),YEAR(C137)-1&amp;"-"&amp;YEAR(C137),YEAR(C137)&amp;"-"&amp;YEAR(C137)+1))</f>
        <v/>
      </c>
      <c r="C137" s="40"/>
      <c r="D137" s="40"/>
      <c r="E137" s="39" t="str">
        <f t="shared" ref="E137:E200" si="10">IF(OR(C137=0,D137=0),"",D137-C137+1)</f>
        <v/>
      </c>
      <c r="F137" s="41"/>
      <c r="G137" s="9" t="str">
        <f t="shared" ref="G137:G200" si="11">IF(D137=0,"",IF(OR(MONTH(D137)=1,MONTH(D137)=2,MONTH(D137)=3),YEAR(D137)-1&amp;"-"&amp;YEAR(D137),YEAR(D137)&amp;"-"&amp;YEAR(D137)+1))</f>
        <v/>
      </c>
      <c r="H137" s="10" t="str">
        <f t="shared" si="8"/>
        <v/>
      </c>
      <c r="I137" s="20"/>
    </row>
    <row r="138" spans="1:9" s="35" customFormat="1">
      <c r="A138" s="39">
        <v>131</v>
      </c>
      <c r="B138" s="38" t="str">
        <f t="shared" si="9"/>
        <v/>
      </c>
      <c r="C138" s="40"/>
      <c r="D138" s="40"/>
      <c r="E138" s="39" t="str">
        <f t="shared" si="10"/>
        <v/>
      </c>
      <c r="F138" s="41"/>
      <c r="G138" s="9" t="str">
        <f t="shared" si="11"/>
        <v/>
      </c>
      <c r="H138" s="10" t="str">
        <f t="shared" si="8"/>
        <v/>
      </c>
      <c r="I138" s="20"/>
    </row>
    <row r="139" spans="1:9" s="35" customFormat="1">
      <c r="A139" s="39">
        <v>132</v>
      </c>
      <c r="B139" s="38" t="str">
        <f t="shared" si="9"/>
        <v/>
      </c>
      <c r="C139" s="40"/>
      <c r="D139" s="40"/>
      <c r="E139" s="39" t="str">
        <f t="shared" si="10"/>
        <v/>
      </c>
      <c r="F139" s="41"/>
      <c r="G139" s="9" t="str">
        <f t="shared" si="11"/>
        <v/>
      </c>
      <c r="H139" s="10" t="str">
        <f t="shared" si="8"/>
        <v/>
      </c>
      <c r="I139" s="20"/>
    </row>
    <row r="140" spans="1:9" s="35" customFormat="1">
      <c r="A140" s="39">
        <v>133</v>
      </c>
      <c r="B140" s="38" t="str">
        <f t="shared" si="9"/>
        <v/>
      </c>
      <c r="C140" s="40"/>
      <c r="D140" s="40"/>
      <c r="E140" s="39" t="str">
        <f t="shared" si="10"/>
        <v/>
      </c>
      <c r="F140" s="41"/>
      <c r="G140" s="9" t="str">
        <f t="shared" si="11"/>
        <v/>
      </c>
      <c r="H140" s="10" t="str">
        <f t="shared" ref="H140:H203" si="12">IF(D140=0,"",IF(B140=G140,"True","Fasle"))</f>
        <v/>
      </c>
      <c r="I140" s="20"/>
    </row>
    <row r="141" spans="1:9" s="35" customFormat="1">
      <c r="A141" s="39">
        <v>134</v>
      </c>
      <c r="B141" s="38" t="str">
        <f t="shared" si="9"/>
        <v/>
      </c>
      <c r="C141" s="40"/>
      <c r="D141" s="40"/>
      <c r="E141" s="39" t="str">
        <f t="shared" si="10"/>
        <v/>
      </c>
      <c r="F141" s="41"/>
      <c r="G141" s="9" t="str">
        <f t="shared" si="11"/>
        <v/>
      </c>
      <c r="H141" s="10" t="str">
        <f t="shared" si="12"/>
        <v/>
      </c>
      <c r="I141" s="20"/>
    </row>
    <row r="142" spans="1:9" s="35" customFormat="1">
      <c r="A142" s="39">
        <v>135</v>
      </c>
      <c r="B142" s="38" t="str">
        <f t="shared" si="9"/>
        <v/>
      </c>
      <c r="C142" s="40"/>
      <c r="D142" s="40"/>
      <c r="E142" s="39" t="str">
        <f t="shared" si="10"/>
        <v/>
      </c>
      <c r="F142" s="41"/>
      <c r="G142" s="9" t="str">
        <f t="shared" si="11"/>
        <v/>
      </c>
      <c r="H142" s="10" t="str">
        <f t="shared" si="12"/>
        <v/>
      </c>
      <c r="I142" s="20"/>
    </row>
    <row r="143" spans="1:9" s="35" customFormat="1">
      <c r="A143" s="39">
        <v>136</v>
      </c>
      <c r="B143" s="38" t="str">
        <f t="shared" si="9"/>
        <v/>
      </c>
      <c r="C143" s="40"/>
      <c r="D143" s="40"/>
      <c r="E143" s="39" t="str">
        <f t="shared" si="10"/>
        <v/>
      </c>
      <c r="F143" s="41"/>
      <c r="G143" s="9" t="str">
        <f t="shared" si="11"/>
        <v/>
      </c>
      <c r="H143" s="10" t="str">
        <f t="shared" si="12"/>
        <v/>
      </c>
      <c r="I143" s="20"/>
    </row>
    <row r="144" spans="1:9" s="35" customFormat="1">
      <c r="A144" s="39">
        <v>137</v>
      </c>
      <c r="B144" s="38" t="str">
        <f t="shared" si="9"/>
        <v/>
      </c>
      <c r="C144" s="40"/>
      <c r="D144" s="40"/>
      <c r="E144" s="39" t="str">
        <f t="shared" si="10"/>
        <v/>
      </c>
      <c r="F144" s="41"/>
      <c r="G144" s="9" t="str">
        <f t="shared" si="11"/>
        <v/>
      </c>
      <c r="H144" s="10" t="str">
        <f t="shared" si="12"/>
        <v/>
      </c>
      <c r="I144" s="20"/>
    </row>
    <row r="145" spans="1:9" s="35" customFormat="1">
      <c r="A145" s="39">
        <v>138</v>
      </c>
      <c r="B145" s="38" t="str">
        <f t="shared" si="9"/>
        <v/>
      </c>
      <c r="C145" s="40"/>
      <c r="D145" s="40"/>
      <c r="E145" s="39" t="str">
        <f t="shared" si="10"/>
        <v/>
      </c>
      <c r="F145" s="41"/>
      <c r="G145" s="9" t="str">
        <f t="shared" si="11"/>
        <v/>
      </c>
      <c r="H145" s="10" t="str">
        <f t="shared" si="12"/>
        <v/>
      </c>
      <c r="I145" s="20"/>
    </row>
    <row r="146" spans="1:9" s="35" customFormat="1">
      <c r="A146" s="39">
        <v>139</v>
      </c>
      <c r="B146" s="38" t="str">
        <f t="shared" si="9"/>
        <v/>
      </c>
      <c r="C146" s="40"/>
      <c r="D146" s="40"/>
      <c r="E146" s="39" t="str">
        <f t="shared" si="10"/>
        <v/>
      </c>
      <c r="F146" s="41"/>
      <c r="G146" s="9" t="str">
        <f t="shared" si="11"/>
        <v/>
      </c>
      <c r="H146" s="10" t="str">
        <f t="shared" si="12"/>
        <v/>
      </c>
      <c r="I146" s="20"/>
    </row>
    <row r="147" spans="1:9" s="35" customFormat="1">
      <c r="A147" s="39">
        <v>140</v>
      </c>
      <c r="B147" s="38" t="str">
        <f t="shared" si="9"/>
        <v/>
      </c>
      <c r="C147" s="40"/>
      <c r="D147" s="40"/>
      <c r="E147" s="39" t="str">
        <f t="shared" si="10"/>
        <v/>
      </c>
      <c r="F147" s="41"/>
      <c r="G147" s="9" t="str">
        <f t="shared" si="11"/>
        <v/>
      </c>
      <c r="H147" s="10" t="str">
        <f t="shared" si="12"/>
        <v/>
      </c>
      <c r="I147" s="20"/>
    </row>
    <row r="148" spans="1:9" s="35" customFormat="1">
      <c r="A148" s="39">
        <v>141</v>
      </c>
      <c r="B148" s="38" t="str">
        <f t="shared" si="9"/>
        <v/>
      </c>
      <c r="C148" s="40"/>
      <c r="D148" s="40"/>
      <c r="E148" s="39" t="str">
        <f t="shared" si="10"/>
        <v/>
      </c>
      <c r="F148" s="41"/>
      <c r="G148" s="9" t="str">
        <f t="shared" si="11"/>
        <v/>
      </c>
      <c r="H148" s="10" t="str">
        <f t="shared" si="12"/>
        <v/>
      </c>
      <c r="I148" s="20"/>
    </row>
    <row r="149" spans="1:9" s="35" customFormat="1">
      <c r="A149" s="39">
        <v>142</v>
      </c>
      <c r="B149" s="38" t="str">
        <f t="shared" si="9"/>
        <v/>
      </c>
      <c r="C149" s="40"/>
      <c r="D149" s="40"/>
      <c r="E149" s="39" t="str">
        <f t="shared" si="10"/>
        <v/>
      </c>
      <c r="F149" s="41"/>
      <c r="G149" s="9" t="str">
        <f t="shared" si="11"/>
        <v/>
      </c>
      <c r="H149" s="10" t="str">
        <f t="shared" si="12"/>
        <v/>
      </c>
      <c r="I149" s="20"/>
    </row>
    <row r="150" spans="1:9" s="35" customFormat="1">
      <c r="A150" s="39">
        <v>143</v>
      </c>
      <c r="B150" s="38" t="str">
        <f t="shared" si="9"/>
        <v/>
      </c>
      <c r="C150" s="40"/>
      <c r="D150" s="40"/>
      <c r="E150" s="39" t="str">
        <f t="shared" si="10"/>
        <v/>
      </c>
      <c r="F150" s="41"/>
      <c r="G150" s="9" t="str">
        <f t="shared" si="11"/>
        <v/>
      </c>
      <c r="H150" s="10" t="str">
        <f t="shared" si="12"/>
        <v/>
      </c>
      <c r="I150" s="20"/>
    </row>
    <row r="151" spans="1:9" s="35" customFormat="1">
      <c r="A151" s="39">
        <v>144</v>
      </c>
      <c r="B151" s="38" t="str">
        <f t="shared" si="9"/>
        <v/>
      </c>
      <c r="C151" s="40"/>
      <c r="D151" s="40"/>
      <c r="E151" s="39" t="str">
        <f t="shared" si="10"/>
        <v/>
      </c>
      <c r="F151" s="41"/>
      <c r="G151" s="9" t="str">
        <f t="shared" si="11"/>
        <v/>
      </c>
      <c r="H151" s="10" t="str">
        <f t="shared" si="12"/>
        <v/>
      </c>
      <c r="I151" s="20"/>
    </row>
    <row r="152" spans="1:9" s="35" customFormat="1">
      <c r="A152" s="39">
        <v>145</v>
      </c>
      <c r="B152" s="38" t="str">
        <f t="shared" si="9"/>
        <v/>
      </c>
      <c r="C152" s="40"/>
      <c r="D152" s="40"/>
      <c r="E152" s="39" t="str">
        <f t="shared" si="10"/>
        <v/>
      </c>
      <c r="F152" s="41"/>
      <c r="G152" s="9" t="str">
        <f t="shared" si="11"/>
        <v/>
      </c>
      <c r="H152" s="10" t="str">
        <f t="shared" si="12"/>
        <v/>
      </c>
      <c r="I152" s="20"/>
    </row>
    <row r="153" spans="1:9" s="35" customFormat="1">
      <c r="A153" s="39">
        <v>146</v>
      </c>
      <c r="B153" s="38" t="str">
        <f t="shared" si="9"/>
        <v/>
      </c>
      <c r="C153" s="40"/>
      <c r="D153" s="40"/>
      <c r="E153" s="39" t="str">
        <f t="shared" si="10"/>
        <v/>
      </c>
      <c r="F153" s="41"/>
      <c r="G153" s="9" t="str">
        <f t="shared" si="11"/>
        <v/>
      </c>
      <c r="H153" s="10" t="str">
        <f t="shared" si="12"/>
        <v/>
      </c>
      <c r="I153" s="20"/>
    </row>
    <row r="154" spans="1:9" s="35" customFormat="1">
      <c r="A154" s="39">
        <v>147</v>
      </c>
      <c r="B154" s="38" t="str">
        <f t="shared" si="9"/>
        <v/>
      </c>
      <c r="C154" s="40"/>
      <c r="D154" s="40"/>
      <c r="E154" s="39" t="str">
        <f t="shared" si="10"/>
        <v/>
      </c>
      <c r="F154" s="41"/>
      <c r="G154" s="9" t="str">
        <f t="shared" si="11"/>
        <v/>
      </c>
      <c r="H154" s="10" t="str">
        <f t="shared" si="12"/>
        <v/>
      </c>
      <c r="I154" s="20"/>
    </row>
    <row r="155" spans="1:9" s="35" customFormat="1">
      <c r="A155" s="39">
        <v>148</v>
      </c>
      <c r="B155" s="38" t="str">
        <f t="shared" si="9"/>
        <v/>
      </c>
      <c r="C155" s="40"/>
      <c r="D155" s="40"/>
      <c r="E155" s="39" t="str">
        <f t="shared" si="10"/>
        <v/>
      </c>
      <c r="F155" s="41"/>
      <c r="G155" s="9" t="str">
        <f t="shared" si="11"/>
        <v/>
      </c>
      <c r="H155" s="10" t="str">
        <f t="shared" si="12"/>
        <v/>
      </c>
      <c r="I155" s="20"/>
    </row>
    <row r="156" spans="1:9" s="35" customFormat="1">
      <c r="A156" s="39">
        <v>149</v>
      </c>
      <c r="B156" s="38" t="str">
        <f t="shared" si="9"/>
        <v/>
      </c>
      <c r="C156" s="40"/>
      <c r="D156" s="40"/>
      <c r="E156" s="39" t="str">
        <f t="shared" si="10"/>
        <v/>
      </c>
      <c r="F156" s="41"/>
      <c r="G156" s="9" t="str">
        <f t="shared" si="11"/>
        <v/>
      </c>
      <c r="H156" s="10" t="str">
        <f t="shared" si="12"/>
        <v/>
      </c>
      <c r="I156" s="20"/>
    </row>
    <row r="157" spans="1:9" s="35" customFormat="1">
      <c r="A157" s="39">
        <v>150</v>
      </c>
      <c r="B157" s="38" t="str">
        <f t="shared" si="9"/>
        <v/>
      </c>
      <c r="C157" s="40"/>
      <c r="D157" s="40"/>
      <c r="E157" s="39" t="str">
        <f t="shared" si="10"/>
        <v/>
      </c>
      <c r="F157" s="41"/>
      <c r="G157" s="9" t="str">
        <f t="shared" si="11"/>
        <v/>
      </c>
      <c r="H157" s="10" t="str">
        <f t="shared" si="12"/>
        <v/>
      </c>
      <c r="I157" s="20"/>
    </row>
    <row r="158" spans="1:9" s="35" customFormat="1">
      <c r="A158" s="39">
        <v>151</v>
      </c>
      <c r="B158" s="38" t="str">
        <f t="shared" si="9"/>
        <v/>
      </c>
      <c r="C158" s="40"/>
      <c r="D158" s="40"/>
      <c r="E158" s="39" t="str">
        <f t="shared" si="10"/>
        <v/>
      </c>
      <c r="F158" s="41"/>
      <c r="G158" s="9" t="str">
        <f t="shared" si="11"/>
        <v/>
      </c>
      <c r="H158" s="10" t="str">
        <f t="shared" si="12"/>
        <v/>
      </c>
      <c r="I158" s="20"/>
    </row>
    <row r="159" spans="1:9" s="35" customFormat="1">
      <c r="A159" s="39">
        <v>152</v>
      </c>
      <c r="B159" s="38" t="str">
        <f t="shared" si="9"/>
        <v/>
      </c>
      <c r="C159" s="40"/>
      <c r="D159" s="40"/>
      <c r="E159" s="39" t="str">
        <f t="shared" si="10"/>
        <v/>
      </c>
      <c r="F159" s="41"/>
      <c r="G159" s="9" t="str">
        <f t="shared" si="11"/>
        <v/>
      </c>
      <c r="H159" s="10" t="str">
        <f t="shared" si="12"/>
        <v/>
      </c>
      <c r="I159" s="20"/>
    </row>
    <row r="160" spans="1:9" s="35" customFormat="1">
      <c r="A160" s="39">
        <v>153</v>
      </c>
      <c r="B160" s="38" t="str">
        <f t="shared" si="9"/>
        <v/>
      </c>
      <c r="C160" s="40"/>
      <c r="D160" s="40"/>
      <c r="E160" s="39" t="str">
        <f t="shared" si="10"/>
        <v/>
      </c>
      <c r="F160" s="41"/>
      <c r="G160" s="9" t="str">
        <f t="shared" si="11"/>
        <v/>
      </c>
      <c r="H160" s="10" t="str">
        <f t="shared" si="12"/>
        <v/>
      </c>
      <c r="I160" s="20"/>
    </row>
    <row r="161" spans="1:9" s="35" customFormat="1">
      <c r="A161" s="39">
        <v>154</v>
      </c>
      <c r="B161" s="38" t="str">
        <f t="shared" si="9"/>
        <v/>
      </c>
      <c r="C161" s="40"/>
      <c r="D161" s="40"/>
      <c r="E161" s="39" t="str">
        <f t="shared" si="10"/>
        <v/>
      </c>
      <c r="F161" s="41"/>
      <c r="G161" s="9" t="str">
        <f t="shared" si="11"/>
        <v/>
      </c>
      <c r="H161" s="10" t="str">
        <f t="shared" si="12"/>
        <v/>
      </c>
      <c r="I161" s="20"/>
    </row>
    <row r="162" spans="1:9" s="35" customFormat="1">
      <c r="A162" s="39">
        <v>155</v>
      </c>
      <c r="B162" s="38" t="str">
        <f t="shared" si="9"/>
        <v/>
      </c>
      <c r="C162" s="40"/>
      <c r="D162" s="40"/>
      <c r="E162" s="39" t="str">
        <f t="shared" si="10"/>
        <v/>
      </c>
      <c r="F162" s="41"/>
      <c r="G162" s="9" t="str">
        <f t="shared" si="11"/>
        <v/>
      </c>
      <c r="H162" s="10" t="str">
        <f t="shared" si="12"/>
        <v/>
      </c>
      <c r="I162" s="20"/>
    </row>
    <row r="163" spans="1:9" s="35" customFormat="1">
      <c r="A163" s="39">
        <v>156</v>
      </c>
      <c r="B163" s="38" t="str">
        <f t="shared" si="9"/>
        <v/>
      </c>
      <c r="C163" s="40"/>
      <c r="D163" s="40"/>
      <c r="E163" s="39" t="str">
        <f t="shared" si="10"/>
        <v/>
      </c>
      <c r="F163" s="41"/>
      <c r="G163" s="9" t="str">
        <f t="shared" si="11"/>
        <v/>
      </c>
      <c r="H163" s="10" t="str">
        <f t="shared" si="12"/>
        <v/>
      </c>
      <c r="I163" s="20"/>
    </row>
    <row r="164" spans="1:9" s="35" customFormat="1">
      <c r="A164" s="39">
        <v>157</v>
      </c>
      <c r="B164" s="38" t="str">
        <f t="shared" si="9"/>
        <v/>
      </c>
      <c r="C164" s="40"/>
      <c r="D164" s="40"/>
      <c r="E164" s="39" t="str">
        <f t="shared" si="10"/>
        <v/>
      </c>
      <c r="F164" s="41"/>
      <c r="G164" s="9" t="str">
        <f t="shared" si="11"/>
        <v/>
      </c>
      <c r="H164" s="10" t="str">
        <f t="shared" si="12"/>
        <v/>
      </c>
      <c r="I164" s="20"/>
    </row>
    <row r="165" spans="1:9" s="35" customFormat="1">
      <c r="A165" s="39">
        <v>158</v>
      </c>
      <c r="B165" s="38" t="str">
        <f t="shared" si="9"/>
        <v/>
      </c>
      <c r="C165" s="40"/>
      <c r="D165" s="40"/>
      <c r="E165" s="39" t="str">
        <f t="shared" si="10"/>
        <v/>
      </c>
      <c r="F165" s="41"/>
      <c r="G165" s="9" t="str">
        <f t="shared" si="11"/>
        <v/>
      </c>
      <c r="H165" s="10" t="str">
        <f t="shared" si="12"/>
        <v/>
      </c>
      <c r="I165" s="20"/>
    </row>
    <row r="166" spans="1:9" s="35" customFormat="1">
      <c r="A166" s="39">
        <v>159</v>
      </c>
      <c r="B166" s="38" t="str">
        <f t="shared" si="9"/>
        <v/>
      </c>
      <c r="C166" s="40"/>
      <c r="D166" s="40"/>
      <c r="E166" s="39" t="str">
        <f t="shared" si="10"/>
        <v/>
      </c>
      <c r="F166" s="41"/>
      <c r="G166" s="9" t="str">
        <f t="shared" si="11"/>
        <v/>
      </c>
      <c r="H166" s="10" t="str">
        <f t="shared" si="12"/>
        <v/>
      </c>
      <c r="I166" s="20"/>
    </row>
    <row r="167" spans="1:9" s="35" customFormat="1">
      <c r="A167" s="39">
        <v>160</v>
      </c>
      <c r="B167" s="38" t="str">
        <f t="shared" si="9"/>
        <v/>
      </c>
      <c r="C167" s="40"/>
      <c r="D167" s="40"/>
      <c r="E167" s="39" t="str">
        <f t="shared" si="10"/>
        <v/>
      </c>
      <c r="F167" s="41"/>
      <c r="G167" s="9" t="str">
        <f t="shared" si="11"/>
        <v/>
      </c>
      <c r="H167" s="10" t="str">
        <f t="shared" si="12"/>
        <v/>
      </c>
      <c r="I167" s="20"/>
    </row>
    <row r="168" spans="1:9" s="35" customFormat="1">
      <c r="A168" s="39">
        <v>161</v>
      </c>
      <c r="B168" s="38" t="str">
        <f t="shared" si="9"/>
        <v/>
      </c>
      <c r="C168" s="40"/>
      <c r="D168" s="40"/>
      <c r="E168" s="39" t="str">
        <f t="shared" si="10"/>
        <v/>
      </c>
      <c r="F168" s="41"/>
      <c r="G168" s="9" t="str">
        <f t="shared" si="11"/>
        <v/>
      </c>
      <c r="H168" s="10" t="str">
        <f t="shared" si="12"/>
        <v/>
      </c>
      <c r="I168" s="20"/>
    </row>
    <row r="169" spans="1:9" s="35" customFormat="1">
      <c r="A169" s="39">
        <v>162</v>
      </c>
      <c r="B169" s="38" t="str">
        <f t="shared" si="9"/>
        <v/>
      </c>
      <c r="C169" s="40"/>
      <c r="D169" s="40"/>
      <c r="E169" s="39" t="str">
        <f t="shared" si="10"/>
        <v/>
      </c>
      <c r="F169" s="41"/>
      <c r="G169" s="9" t="str">
        <f t="shared" si="11"/>
        <v/>
      </c>
      <c r="H169" s="10" t="str">
        <f t="shared" si="12"/>
        <v/>
      </c>
      <c r="I169" s="20"/>
    </row>
    <row r="170" spans="1:9" s="35" customFormat="1">
      <c r="A170" s="39">
        <v>163</v>
      </c>
      <c r="B170" s="38" t="str">
        <f t="shared" si="9"/>
        <v/>
      </c>
      <c r="C170" s="40"/>
      <c r="D170" s="40"/>
      <c r="E170" s="39" t="str">
        <f t="shared" si="10"/>
        <v/>
      </c>
      <c r="F170" s="41"/>
      <c r="G170" s="9" t="str">
        <f t="shared" si="11"/>
        <v/>
      </c>
      <c r="H170" s="10" t="str">
        <f t="shared" si="12"/>
        <v/>
      </c>
      <c r="I170" s="20"/>
    </row>
    <row r="171" spans="1:9" s="35" customFormat="1">
      <c r="A171" s="39">
        <v>164</v>
      </c>
      <c r="B171" s="38" t="str">
        <f t="shared" si="9"/>
        <v/>
      </c>
      <c r="C171" s="40"/>
      <c r="D171" s="40"/>
      <c r="E171" s="39" t="str">
        <f t="shared" si="10"/>
        <v/>
      </c>
      <c r="F171" s="41"/>
      <c r="G171" s="9" t="str">
        <f t="shared" si="11"/>
        <v/>
      </c>
      <c r="H171" s="10" t="str">
        <f t="shared" si="12"/>
        <v/>
      </c>
      <c r="I171" s="20"/>
    </row>
    <row r="172" spans="1:9" s="35" customFormat="1">
      <c r="A172" s="39">
        <v>165</v>
      </c>
      <c r="B172" s="38" t="str">
        <f t="shared" si="9"/>
        <v/>
      </c>
      <c r="C172" s="40"/>
      <c r="D172" s="40"/>
      <c r="E172" s="39" t="str">
        <f t="shared" si="10"/>
        <v/>
      </c>
      <c r="F172" s="41"/>
      <c r="G172" s="9" t="str">
        <f t="shared" si="11"/>
        <v/>
      </c>
      <c r="H172" s="10" t="str">
        <f t="shared" si="12"/>
        <v/>
      </c>
      <c r="I172" s="20"/>
    </row>
    <row r="173" spans="1:9" s="35" customFormat="1">
      <c r="A173" s="39">
        <v>166</v>
      </c>
      <c r="B173" s="38" t="str">
        <f t="shared" si="9"/>
        <v/>
      </c>
      <c r="C173" s="40"/>
      <c r="D173" s="40"/>
      <c r="E173" s="39" t="str">
        <f t="shared" si="10"/>
        <v/>
      </c>
      <c r="F173" s="41"/>
      <c r="G173" s="9" t="str">
        <f t="shared" si="11"/>
        <v/>
      </c>
      <c r="H173" s="10" t="str">
        <f t="shared" si="12"/>
        <v/>
      </c>
      <c r="I173" s="20"/>
    </row>
    <row r="174" spans="1:9" s="35" customFormat="1">
      <c r="A174" s="39">
        <v>167</v>
      </c>
      <c r="B174" s="38" t="str">
        <f t="shared" si="9"/>
        <v/>
      </c>
      <c r="C174" s="40"/>
      <c r="D174" s="40"/>
      <c r="E174" s="39" t="str">
        <f t="shared" si="10"/>
        <v/>
      </c>
      <c r="F174" s="41"/>
      <c r="G174" s="9" t="str">
        <f t="shared" si="11"/>
        <v/>
      </c>
      <c r="H174" s="10" t="str">
        <f t="shared" si="12"/>
        <v/>
      </c>
      <c r="I174" s="20"/>
    </row>
    <row r="175" spans="1:9" s="35" customFormat="1">
      <c r="A175" s="39">
        <v>168</v>
      </c>
      <c r="B175" s="38" t="str">
        <f t="shared" si="9"/>
        <v/>
      </c>
      <c r="C175" s="40"/>
      <c r="D175" s="40"/>
      <c r="E175" s="39" t="str">
        <f t="shared" si="10"/>
        <v/>
      </c>
      <c r="F175" s="41"/>
      <c r="G175" s="9" t="str">
        <f t="shared" si="11"/>
        <v/>
      </c>
      <c r="H175" s="10" t="str">
        <f t="shared" si="12"/>
        <v/>
      </c>
      <c r="I175" s="20"/>
    </row>
    <row r="176" spans="1:9" s="35" customFormat="1">
      <c r="A176" s="39">
        <v>169</v>
      </c>
      <c r="B176" s="38" t="str">
        <f t="shared" si="9"/>
        <v/>
      </c>
      <c r="C176" s="40"/>
      <c r="D176" s="40"/>
      <c r="E176" s="39" t="str">
        <f t="shared" si="10"/>
        <v/>
      </c>
      <c r="F176" s="41"/>
      <c r="G176" s="9" t="str">
        <f t="shared" si="11"/>
        <v/>
      </c>
      <c r="H176" s="10" t="str">
        <f t="shared" si="12"/>
        <v/>
      </c>
      <c r="I176" s="20"/>
    </row>
    <row r="177" spans="1:9" s="35" customFormat="1">
      <c r="A177" s="39">
        <v>170</v>
      </c>
      <c r="B177" s="38" t="str">
        <f t="shared" si="9"/>
        <v/>
      </c>
      <c r="C177" s="40"/>
      <c r="D177" s="40"/>
      <c r="E177" s="39" t="str">
        <f t="shared" si="10"/>
        <v/>
      </c>
      <c r="F177" s="41"/>
      <c r="G177" s="9" t="str">
        <f t="shared" si="11"/>
        <v/>
      </c>
      <c r="H177" s="10" t="str">
        <f t="shared" si="12"/>
        <v/>
      </c>
      <c r="I177" s="20"/>
    </row>
    <row r="178" spans="1:9" s="35" customFormat="1">
      <c r="A178" s="39">
        <v>171</v>
      </c>
      <c r="B178" s="38" t="str">
        <f t="shared" si="9"/>
        <v/>
      </c>
      <c r="C178" s="40"/>
      <c r="D178" s="40"/>
      <c r="E178" s="39" t="str">
        <f t="shared" si="10"/>
        <v/>
      </c>
      <c r="F178" s="41"/>
      <c r="G178" s="9" t="str">
        <f t="shared" si="11"/>
        <v/>
      </c>
      <c r="H178" s="10" t="str">
        <f t="shared" si="12"/>
        <v/>
      </c>
      <c r="I178" s="20"/>
    </row>
    <row r="179" spans="1:9" s="35" customFormat="1">
      <c r="A179" s="39">
        <v>172</v>
      </c>
      <c r="B179" s="38" t="str">
        <f t="shared" si="9"/>
        <v/>
      </c>
      <c r="C179" s="40"/>
      <c r="D179" s="40"/>
      <c r="E179" s="39" t="str">
        <f t="shared" si="10"/>
        <v/>
      </c>
      <c r="F179" s="41"/>
      <c r="G179" s="9" t="str">
        <f t="shared" si="11"/>
        <v/>
      </c>
      <c r="H179" s="10" t="str">
        <f t="shared" si="12"/>
        <v/>
      </c>
      <c r="I179" s="20"/>
    </row>
    <row r="180" spans="1:9" s="35" customFormat="1">
      <c r="A180" s="39">
        <v>173</v>
      </c>
      <c r="B180" s="38" t="str">
        <f t="shared" si="9"/>
        <v/>
      </c>
      <c r="C180" s="40"/>
      <c r="D180" s="40"/>
      <c r="E180" s="39" t="str">
        <f t="shared" si="10"/>
        <v/>
      </c>
      <c r="F180" s="41"/>
      <c r="G180" s="9" t="str">
        <f t="shared" si="11"/>
        <v/>
      </c>
      <c r="H180" s="10" t="str">
        <f t="shared" si="12"/>
        <v/>
      </c>
      <c r="I180" s="20"/>
    </row>
    <row r="181" spans="1:9" s="35" customFormat="1">
      <c r="A181" s="39">
        <v>174</v>
      </c>
      <c r="B181" s="38" t="str">
        <f t="shared" si="9"/>
        <v/>
      </c>
      <c r="C181" s="40"/>
      <c r="D181" s="40"/>
      <c r="E181" s="39" t="str">
        <f t="shared" si="10"/>
        <v/>
      </c>
      <c r="F181" s="41"/>
      <c r="G181" s="9" t="str">
        <f t="shared" si="11"/>
        <v/>
      </c>
      <c r="H181" s="10" t="str">
        <f t="shared" si="12"/>
        <v/>
      </c>
      <c r="I181" s="20"/>
    </row>
    <row r="182" spans="1:9" s="35" customFormat="1">
      <c r="A182" s="39">
        <v>175</v>
      </c>
      <c r="B182" s="38" t="str">
        <f t="shared" si="9"/>
        <v/>
      </c>
      <c r="C182" s="40"/>
      <c r="D182" s="40"/>
      <c r="E182" s="39" t="str">
        <f t="shared" si="10"/>
        <v/>
      </c>
      <c r="F182" s="41"/>
      <c r="G182" s="9" t="str">
        <f t="shared" si="11"/>
        <v/>
      </c>
      <c r="H182" s="10" t="str">
        <f t="shared" si="12"/>
        <v/>
      </c>
      <c r="I182" s="20"/>
    </row>
    <row r="183" spans="1:9" s="35" customFormat="1">
      <c r="A183" s="39">
        <v>176</v>
      </c>
      <c r="B183" s="38" t="str">
        <f t="shared" si="9"/>
        <v/>
      </c>
      <c r="C183" s="40"/>
      <c r="D183" s="40"/>
      <c r="E183" s="39" t="str">
        <f t="shared" si="10"/>
        <v/>
      </c>
      <c r="F183" s="41"/>
      <c r="G183" s="9" t="str">
        <f t="shared" si="11"/>
        <v/>
      </c>
      <c r="H183" s="10" t="str">
        <f t="shared" si="12"/>
        <v/>
      </c>
      <c r="I183" s="20"/>
    </row>
    <row r="184" spans="1:9" s="35" customFormat="1">
      <c r="A184" s="39">
        <v>177</v>
      </c>
      <c r="B184" s="38" t="str">
        <f t="shared" si="9"/>
        <v/>
      </c>
      <c r="C184" s="40"/>
      <c r="D184" s="40"/>
      <c r="E184" s="39" t="str">
        <f t="shared" si="10"/>
        <v/>
      </c>
      <c r="F184" s="41"/>
      <c r="G184" s="9" t="str">
        <f t="shared" si="11"/>
        <v/>
      </c>
      <c r="H184" s="10" t="str">
        <f t="shared" si="12"/>
        <v/>
      </c>
      <c r="I184" s="20"/>
    </row>
    <row r="185" spans="1:9" s="35" customFormat="1">
      <c r="A185" s="39">
        <v>178</v>
      </c>
      <c r="B185" s="38" t="str">
        <f t="shared" si="9"/>
        <v/>
      </c>
      <c r="C185" s="40"/>
      <c r="D185" s="40"/>
      <c r="E185" s="39" t="str">
        <f t="shared" si="10"/>
        <v/>
      </c>
      <c r="F185" s="41"/>
      <c r="G185" s="9" t="str">
        <f t="shared" si="11"/>
        <v/>
      </c>
      <c r="H185" s="10" t="str">
        <f t="shared" si="12"/>
        <v/>
      </c>
      <c r="I185" s="20"/>
    </row>
    <row r="186" spans="1:9" s="35" customFormat="1">
      <c r="A186" s="39">
        <v>179</v>
      </c>
      <c r="B186" s="38" t="str">
        <f t="shared" si="9"/>
        <v/>
      </c>
      <c r="C186" s="40"/>
      <c r="D186" s="40"/>
      <c r="E186" s="39" t="str">
        <f t="shared" si="10"/>
        <v/>
      </c>
      <c r="F186" s="41"/>
      <c r="G186" s="9" t="str">
        <f t="shared" si="11"/>
        <v/>
      </c>
      <c r="H186" s="10" t="str">
        <f t="shared" si="12"/>
        <v/>
      </c>
      <c r="I186" s="20"/>
    </row>
    <row r="187" spans="1:9" s="35" customFormat="1">
      <c r="A187" s="39">
        <v>180</v>
      </c>
      <c r="B187" s="38" t="str">
        <f t="shared" si="9"/>
        <v/>
      </c>
      <c r="C187" s="40"/>
      <c r="D187" s="40"/>
      <c r="E187" s="39" t="str">
        <f t="shared" si="10"/>
        <v/>
      </c>
      <c r="F187" s="41"/>
      <c r="G187" s="9" t="str">
        <f t="shared" si="11"/>
        <v/>
      </c>
      <c r="H187" s="10" t="str">
        <f t="shared" si="12"/>
        <v/>
      </c>
      <c r="I187" s="20"/>
    </row>
    <row r="188" spans="1:9" s="35" customFormat="1">
      <c r="A188" s="39">
        <v>181</v>
      </c>
      <c r="B188" s="38" t="str">
        <f t="shared" si="9"/>
        <v/>
      </c>
      <c r="C188" s="40"/>
      <c r="D188" s="40"/>
      <c r="E188" s="39" t="str">
        <f t="shared" si="10"/>
        <v/>
      </c>
      <c r="F188" s="41"/>
      <c r="G188" s="9" t="str">
        <f t="shared" si="11"/>
        <v/>
      </c>
      <c r="H188" s="10" t="str">
        <f t="shared" si="12"/>
        <v/>
      </c>
      <c r="I188" s="20"/>
    </row>
    <row r="189" spans="1:9" s="35" customFormat="1">
      <c r="A189" s="39">
        <v>182</v>
      </c>
      <c r="B189" s="38" t="str">
        <f t="shared" si="9"/>
        <v/>
      </c>
      <c r="C189" s="40"/>
      <c r="D189" s="40"/>
      <c r="E189" s="39" t="str">
        <f t="shared" si="10"/>
        <v/>
      </c>
      <c r="F189" s="41"/>
      <c r="G189" s="9" t="str">
        <f t="shared" si="11"/>
        <v/>
      </c>
      <c r="H189" s="10" t="str">
        <f t="shared" si="12"/>
        <v/>
      </c>
      <c r="I189" s="20"/>
    </row>
    <row r="190" spans="1:9" s="35" customFormat="1">
      <c r="A190" s="39">
        <v>183</v>
      </c>
      <c r="B190" s="38" t="str">
        <f t="shared" si="9"/>
        <v/>
      </c>
      <c r="C190" s="40"/>
      <c r="D190" s="40"/>
      <c r="E190" s="39" t="str">
        <f t="shared" si="10"/>
        <v/>
      </c>
      <c r="F190" s="41"/>
      <c r="G190" s="9" t="str">
        <f t="shared" si="11"/>
        <v/>
      </c>
      <c r="H190" s="10" t="str">
        <f t="shared" si="12"/>
        <v/>
      </c>
      <c r="I190" s="20"/>
    </row>
    <row r="191" spans="1:9" s="35" customFormat="1">
      <c r="A191" s="39">
        <v>184</v>
      </c>
      <c r="B191" s="38" t="str">
        <f t="shared" si="9"/>
        <v/>
      </c>
      <c r="C191" s="40"/>
      <c r="D191" s="40"/>
      <c r="E191" s="39" t="str">
        <f t="shared" si="10"/>
        <v/>
      </c>
      <c r="F191" s="41"/>
      <c r="G191" s="9" t="str">
        <f t="shared" si="11"/>
        <v/>
      </c>
      <c r="H191" s="10" t="str">
        <f t="shared" si="12"/>
        <v/>
      </c>
      <c r="I191" s="20"/>
    </row>
    <row r="192" spans="1:9" s="35" customFormat="1">
      <c r="A192" s="39">
        <v>185</v>
      </c>
      <c r="B192" s="38" t="str">
        <f t="shared" si="9"/>
        <v/>
      </c>
      <c r="C192" s="40"/>
      <c r="D192" s="40"/>
      <c r="E192" s="39" t="str">
        <f t="shared" si="10"/>
        <v/>
      </c>
      <c r="F192" s="41"/>
      <c r="G192" s="9" t="str">
        <f t="shared" si="11"/>
        <v/>
      </c>
      <c r="H192" s="10" t="str">
        <f t="shared" si="12"/>
        <v/>
      </c>
      <c r="I192" s="20"/>
    </row>
    <row r="193" spans="1:9" s="35" customFormat="1">
      <c r="A193" s="39">
        <v>186</v>
      </c>
      <c r="B193" s="38" t="str">
        <f t="shared" si="9"/>
        <v/>
      </c>
      <c r="C193" s="40"/>
      <c r="D193" s="40"/>
      <c r="E193" s="39" t="str">
        <f t="shared" si="10"/>
        <v/>
      </c>
      <c r="F193" s="41"/>
      <c r="G193" s="9" t="str">
        <f t="shared" si="11"/>
        <v/>
      </c>
      <c r="H193" s="10" t="str">
        <f t="shared" si="12"/>
        <v/>
      </c>
      <c r="I193" s="20"/>
    </row>
    <row r="194" spans="1:9" s="35" customFormat="1">
      <c r="A194" s="39">
        <v>187</v>
      </c>
      <c r="B194" s="38" t="str">
        <f t="shared" si="9"/>
        <v/>
      </c>
      <c r="C194" s="40"/>
      <c r="D194" s="40"/>
      <c r="E194" s="39" t="str">
        <f t="shared" si="10"/>
        <v/>
      </c>
      <c r="F194" s="41"/>
      <c r="G194" s="9" t="str">
        <f t="shared" si="11"/>
        <v/>
      </c>
      <c r="H194" s="10" t="str">
        <f t="shared" si="12"/>
        <v/>
      </c>
      <c r="I194" s="20"/>
    </row>
    <row r="195" spans="1:9" s="35" customFormat="1">
      <c r="A195" s="39">
        <v>188</v>
      </c>
      <c r="B195" s="38" t="str">
        <f t="shared" si="9"/>
        <v/>
      </c>
      <c r="C195" s="40"/>
      <c r="D195" s="40"/>
      <c r="E195" s="39" t="str">
        <f t="shared" si="10"/>
        <v/>
      </c>
      <c r="F195" s="41"/>
      <c r="G195" s="9" t="str">
        <f t="shared" si="11"/>
        <v/>
      </c>
      <c r="H195" s="10" t="str">
        <f t="shared" si="12"/>
        <v/>
      </c>
      <c r="I195" s="20"/>
    </row>
    <row r="196" spans="1:9" s="35" customFormat="1">
      <c r="A196" s="39">
        <v>189</v>
      </c>
      <c r="B196" s="38" t="str">
        <f t="shared" si="9"/>
        <v/>
      </c>
      <c r="C196" s="40"/>
      <c r="D196" s="40"/>
      <c r="E196" s="39" t="str">
        <f t="shared" si="10"/>
        <v/>
      </c>
      <c r="F196" s="41"/>
      <c r="G196" s="9" t="str">
        <f t="shared" si="11"/>
        <v/>
      </c>
      <c r="H196" s="10" t="str">
        <f t="shared" si="12"/>
        <v/>
      </c>
      <c r="I196" s="20"/>
    </row>
    <row r="197" spans="1:9" s="35" customFormat="1">
      <c r="A197" s="39">
        <v>190</v>
      </c>
      <c r="B197" s="38" t="str">
        <f t="shared" si="9"/>
        <v/>
      </c>
      <c r="C197" s="40"/>
      <c r="D197" s="40"/>
      <c r="E197" s="39" t="str">
        <f t="shared" si="10"/>
        <v/>
      </c>
      <c r="F197" s="41"/>
      <c r="G197" s="9" t="str">
        <f t="shared" si="11"/>
        <v/>
      </c>
      <c r="H197" s="10" t="str">
        <f t="shared" si="12"/>
        <v/>
      </c>
      <c r="I197" s="20"/>
    </row>
    <row r="198" spans="1:9" s="35" customFormat="1">
      <c r="A198" s="39">
        <v>191</v>
      </c>
      <c r="B198" s="38" t="str">
        <f t="shared" si="9"/>
        <v/>
      </c>
      <c r="C198" s="40"/>
      <c r="D198" s="40"/>
      <c r="E198" s="39" t="str">
        <f t="shared" si="10"/>
        <v/>
      </c>
      <c r="F198" s="41"/>
      <c r="G198" s="9" t="str">
        <f t="shared" si="11"/>
        <v/>
      </c>
      <c r="H198" s="10" t="str">
        <f t="shared" si="12"/>
        <v/>
      </c>
      <c r="I198" s="20"/>
    </row>
    <row r="199" spans="1:9" s="35" customFormat="1">
      <c r="A199" s="39">
        <v>192</v>
      </c>
      <c r="B199" s="38" t="str">
        <f t="shared" si="9"/>
        <v/>
      </c>
      <c r="C199" s="40"/>
      <c r="D199" s="40"/>
      <c r="E199" s="39" t="str">
        <f t="shared" si="10"/>
        <v/>
      </c>
      <c r="F199" s="41"/>
      <c r="G199" s="9" t="str">
        <f t="shared" si="11"/>
        <v/>
      </c>
      <c r="H199" s="10" t="str">
        <f t="shared" si="12"/>
        <v/>
      </c>
      <c r="I199" s="20"/>
    </row>
    <row r="200" spans="1:9" s="35" customFormat="1">
      <c r="A200" s="39">
        <v>193</v>
      </c>
      <c r="B200" s="38" t="str">
        <f t="shared" si="9"/>
        <v/>
      </c>
      <c r="C200" s="40"/>
      <c r="D200" s="40"/>
      <c r="E200" s="39" t="str">
        <f t="shared" si="10"/>
        <v/>
      </c>
      <c r="F200" s="41"/>
      <c r="G200" s="9" t="str">
        <f t="shared" si="11"/>
        <v/>
      </c>
      <c r="H200" s="10" t="str">
        <f t="shared" si="12"/>
        <v/>
      </c>
      <c r="I200" s="20"/>
    </row>
    <row r="201" spans="1:9" s="35" customFormat="1">
      <c r="A201" s="39">
        <v>194</v>
      </c>
      <c r="B201" s="38" t="str">
        <f t="shared" ref="B201:B207" si="13">IF(C201=0,"",IF(OR(MONTH(C201)=1,MONTH(C201)=2,MONTH(C201)=3),YEAR(C201)-1&amp;"-"&amp;YEAR(C201),YEAR(C201)&amp;"-"&amp;YEAR(C201)+1))</f>
        <v/>
      </c>
      <c r="C201" s="40"/>
      <c r="D201" s="40"/>
      <c r="E201" s="39" t="str">
        <f t="shared" ref="E201:E207" si="14">IF(OR(C201=0,D201=0),"",D201-C201+1)</f>
        <v/>
      </c>
      <c r="F201" s="41"/>
      <c r="G201" s="9" t="str">
        <f t="shared" ref="G201:G207" si="15">IF(D201=0,"",IF(OR(MONTH(D201)=1,MONTH(D201)=2,MONTH(D201)=3),YEAR(D201)-1&amp;"-"&amp;YEAR(D201),YEAR(D201)&amp;"-"&amp;YEAR(D201)+1))</f>
        <v/>
      </c>
      <c r="H201" s="10" t="str">
        <f t="shared" si="12"/>
        <v/>
      </c>
      <c r="I201" s="20"/>
    </row>
    <row r="202" spans="1:9" s="35" customFormat="1">
      <c r="A202" s="39">
        <v>195</v>
      </c>
      <c r="B202" s="38" t="str">
        <f t="shared" si="13"/>
        <v/>
      </c>
      <c r="C202" s="40"/>
      <c r="D202" s="40"/>
      <c r="E202" s="39" t="str">
        <f t="shared" si="14"/>
        <v/>
      </c>
      <c r="F202" s="41"/>
      <c r="G202" s="9" t="str">
        <f t="shared" si="15"/>
        <v/>
      </c>
      <c r="H202" s="10" t="str">
        <f t="shared" si="12"/>
        <v/>
      </c>
      <c r="I202" s="20"/>
    </row>
    <row r="203" spans="1:9" s="35" customFormat="1">
      <c r="A203" s="39">
        <v>196</v>
      </c>
      <c r="B203" s="38" t="str">
        <f t="shared" si="13"/>
        <v/>
      </c>
      <c r="C203" s="40"/>
      <c r="D203" s="40"/>
      <c r="E203" s="39" t="str">
        <f t="shared" si="14"/>
        <v/>
      </c>
      <c r="F203" s="41"/>
      <c r="G203" s="9" t="str">
        <f t="shared" si="15"/>
        <v/>
      </c>
      <c r="H203" s="10" t="str">
        <f t="shared" si="12"/>
        <v/>
      </c>
      <c r="I203" s="20"/>
    </row>
    <row r="204" spans="1:9" s="35" customFormat="1">
      <c r="A204" s="39">
        <v>197</v>
      </c>
      <c r="B204" s="38" t="str">
        <f t="shared" si="13"/>
        <v/>
      </c>
      <c r="C204" s="40"/>
      <c r="D204" s="40"/>
      <c r="E204" s="39" t="str">
        <f t="shared" si="14"/>
        <v/>
      </c>
      <c r="F204" s="41"/>
      <c r="G204" s="9" t="str">
        <f t="shared" si="15"/>
        <v/>
      </c>
      <c r="H204" s="10" t="str">
        <f t="shared" ref="H204:H207" si="16">IF(D204=0,"",IF(B204=G204,"True","Fasle"))</f>
        <v/>
      </c>
      <c r="I204" s="20"/>
    </row>
    <row r="205" spans="1:9" s="35" customFormat="1">
      <c r="A205" s="39">
        <v>198</v>
      </c>
      <c r="B205" s="38" t="str">
        <f t="shared" si="13"/>
        <v/>
      </c>
      <c r="C205" s="40"/>
      <c r="D205" s="40"/>
      <c r="E205" s="39" t="str">
        <f t="shared" si="14"/>
        <v/>
      </c>
      <c r="F205" s="41"/>
      <c r="G205" s="9" t="str">
        <f t="shared" si="15"/>
        <v/>
      </c>
      <c r="H205" s="10" t="str">
        <f t="shared" si="16"/>
        <v/>
      </c>
      <c r="I205" s="20"/>
    </row>
    <row r="206" spans="1:9" s="35" customFormat="1">
      <c r="A206" s="39">
        <v>199</v>
      </c>
      <c r="B206" s="38" t="str">
        <f t="shared" si="13"/>
        <v/>
      </c>
      <c r="C206" s="40"/>
      <c r="D206" s="40"/>
      <c r="E206" s="39" t="str">
        <f t="shared" si="14"/>
        <v/>
      </c>
      <c r="F206" s="41"/>
      <c r="G206" s="9" t="str">
        <f t="shared" si="15"/>
        <v/>
      </c>
      <c r="H206" s="10" t="str">
        <f t="shared" si="16"/>
        <v/>
      </c>
      <c r="I206" s="20"/>
    </row>
    <row r="207" spans="1:9" s="35" customFormat="1">
      <c r="A207" s="39">
        <v>200</v>
      </c>
      <c r="B207" s="38" t="str">
        <f t="shared" si="13"/>
        <v/>
      </c>
      <c r="C207" s="40"/>
      <c r="D207" s="40"/>
      <c r="E207" s="39" t="str">
        <f t="shared" si="14"/>
        <v/>
      </c>
      <c r="F207" s="41"/>
      <c r="G207" s="9" t="str">
        <f t="shared" si="15"/>
        <v/>
      </c>
      <c r="H207" s="10" t="str">
        <f t="shared" si="16"/>
        <v/>
      </c>
      <c r="I207" s="20"/>
    </row>
    <row r="208" spans="1:9" s="35" customFormat="1">
      <c r="A208" s="32"/>
      <c r="B208" s="32"/>
      <c r="C208" s="32"/>
      <c r="D208" s="32"/>
      <c r="E208" s="32"/>
      <c r="F208" s="41"/>
      <c r="G208" s="20"/>
      <c r="H208" s="20"/>
    </row>
    <row r="209" spans="1:8" s="35" customFormat="1">
      <c r="A209" s="32"/>
      <c r="B209" s="32"/>
      <c r="C209" s="32"/>
      <c r="D209" s="32"/>
      <c r="E209" s="32"/>
      <c r="F209" s="41"/>
      <c r="G209" s="20"/>
      <c r="H209" s="20"/>
    </row>
    <row r="210" spans="1:8" hidden="1"/>
    <row r="211" spans="1:8" hidden="1"/>
    <row r="212" spans="1:8" hidden="1"/>
    <row r="213" spans="1:8" hidden="1"/>
    <row r="214" spans="1:8" hidden="1"/>
    <row r="215" spans="1:8" hidden="1"/>
  </sheetData>
  <sheetProtection algorithmName="SHA-512" hashValue="SlhiU3PfyrEg00EyUjKhizHNKfKQDRlsCSrA3R+7IIZOMWbsC81o14z4E414TUYFJAAsnp/RhTNylt55ZQ8uLA==" saltValue="3QyU5RfmjwUK2zn7755wSg==" spinCount="100000" sheet="1" objects="1" scenarios="1" selectLockedCells="1"/>
  <mergeCells count="7">
    <mergeCell ref="F4:G6"/>
    <mergeCell ref="C3:E3"/>
    <mergeCell ref="A3:B3"/>
    <mergeCell ref="C2:E2"/>
    <mergeCell ref="A1:B1"/>
    <mergeCell ref="A2:B2"/>
    <mergeCell ref="C1:E1"/>
  </mergeCells>
  <conditionalFormatting sqref="G8:G207">
    <cfRule type="containsText" dxfId="0" priority="9" operator="containsText" text="Select">
      <formula>NOT(ISERROR(SEARCH("Select",G8)))</formula>
    </cfRule>
  </conditionalFormatting>
  <dataValidations count="5">
    <dataValidation type="custom" allowBlank="1" showInputMessage="1" showErrorMessage="1" errorTitle="Year Cut off" error="Date entered is beyond FY of arrival date. You need to split the trip till March 31, and add remaining portion in next line and put arrival date as April 01._x000a_" sqref="D8:D207" xr:uid="{13CAE732-D346-47C7-8370-6398179C5566}">
      <formula1>$H8="true"</formula1>
    </dataValidation>
    <dataValidation type="list" allowBlank="1" showInputMessage="1" showErrorMessage="1" sqref="C2:E2" xr:uid="{603747C7-6010-4ABD-AE89-D1104F192B49}">
      <formula1>"(a) Foreign Citizen being PIO visiting India,(b) Foreign Citizen all other cases,(c) Indian Citizen leaves India as Crew Member or for Employment outside India,(d) Indian Citizen being outside India visting India,(e) Indian Citizen all other cases"</formula1>
    </dataValidation>
    <dataValidation type="list" allowBlank="1" showInputMessage="1" showErrorMessage="1" sqref="C3:E3" xr:uid="{1C970763-9217-40D3-BA5C-15FCBCEFFE0D}">
      <formula1>"2020-2021,2021-2022,2022-2023,2023-2024,2024-2025,2025-2026,2026-2027,2027-2028,2028-2029,2029-2030"</formula1>
    </dataValidation>
    <dataValidation type="list" allowBlank="1" showInputMessage="1" showErrorMessage="1" sqref="G1:G2" xr:uid="{E7C76FA0-3605-4BD3-AE63-A1BAAC17E69E}">
      <formula1>"Yes, No"</formula1>
    </dataValidation>
    <dataValidation type="custom" allowBlank="1" showInputMessage="1" showErrorMessage="1" errorTitle="Wrong Date" error="Please enter Correct Date. Characters &quot;-&quot; and &quot;/&quot; are allowed. Other symbols or characters are not allowed. " sqref="C8 C10:C207 C9" xr:uid="{FB27762F-6641-4FA9-A1DE-64CDAF6351B8}">
      <formula1>AND(ISNUMBER($C8),LEFT(CELL("format",$C8),1)="D")</formula1>
    </dataValidation>
  </dataValidations>
  <pageMargins left="0.7" right="0.7" top="0.75" bottom="0.75" header="0.3" footer="0.3"/>
  <pageSetup scale="71" orientation="portrait" r:id="rId1"/>
  <colBreaks count="1" manualBreakCount="1">
    <brk id="7" max="1048575" man="1"/>
  </colBreaks>
  <drawing r:id="rId2"/>
  <legacyDrawing r:id="rId3"/>
  <controls>
    <mc:AlternateContent xmlns:mc="http://schemas.openxmlformats.org/markup-compatibility/2006">
      <mc:Choice Requires="x14">
        <control shapeId="2050" r:id="rId4" name="TextBox1">
          <controlPr defaultSize="0" autoLine="0" linkedCell="K1" r:id="rId5">
            <anchor moveWithCells="1">
              <from>
                <xdr:col>5</xdr:col>
                <xdr:colOff>19050</xdr:colOff>
                <xdr:row>14</xdr:row>
                <xdr:rowOff>95250</xdr:rowOff>
              </from>
              <to>
                <xdr:col>7</xdr:col>
                <xdr:colOff>0</xdr:colOff>
                <xdr:row>19</xdr:row>
                <xdr:rowOff>142875</xdr:rowOff>
              </to>
            </anchor>
          </controlPr>
        </control>
      </mc:Choice>
      <mc:Fallback>
        <control shapeId="2050" r:id="rId4" name="TextBox1"/>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58BA1-F2FE-47C4-9656-1D7A51D8E804}">
  <sheetPr codeName="Sheet2"/>
  <dimension ref="A1:Y60"/>
  <sheetViews>
    <sheetView showGridLines="0" zoomScaleNormal="100" workbookViewId="0">
      <selection activeCell="E1" sqref="E1:G3"/>
    </sheetView>
  </sheetViews>
  <sheetFormatPr defaultColWidth="0" defaultRowHeight="12.75" zeroHeight="1"/>
  <cols>
    <col min="1" max="1" width="4" style="54" bestFit="1" customWidth="1"/>
    <col min="2" max="2" width="32.140625" style="54" customWidth="1"/>
    <col min="3" max="3" width="18.140625" style="54" customWidth="1"/>
    <col min="4" max="4" width="25" style="54" customWidth="1"/>
    <col min="5" max="5" width="15.7109375" style="54" customWidth="1"/>
    <col min="6" max="6" width="12.85546875" style="54" customWidth="1"/>
    <col min="7" max="7" width="13.140625" style="54" customWidth="1"/>
    <col min="8" max="8" width="3.28515625" style="19" customWidth="1"/>
    <col min="9" max="9" width="13.140625" style="27" hidden="1" customWidth="1"/>
    <col min="10" max="12" width="9.140625" style="7" hidden="1" customWidth="1"/>
    <col min="13" max="18" width="9.140625" style="27" hidden="1" customWidth="1"/>
    <col min="19" max="19" width="68.28515625" style="27" hidden="1" customWidth="1"/>
    <col min="20" max="20" width="18.5703125" style="27" hidden="1" customWidth="1"/>
    <col min="21" max="16384" width="9.140625" style="27" hidden="1"/>
  </cols>
  <sheetData>
    <row r="1" spans="1:25" ht="26.25" customHeight="1">
      <c r="A1" s="72" t="s">
        <v>9</v>
      </c>
      <c r="B1" s="72"/>
      <c r="C1" s="75" t="str">
        <f>IF('Input Data'!C1=0,"",'Input Data'!C1)</f>
        <v/>
      </c>
      <c r="D1" s="75"/>
      <c r="E1" s="71" t="str">
        <f>D36</f>
        <v>Non-Resident</v>
      </c>
      <c r="F1" s="71"/>
      <c r="G1" s="71"/>
      <c r="H1" s="57"/>
      <c r="I1" s="6"/>
      <c r="J1" s="26" t="str">
        <f>C2&amp;J2</f>
        <v>(a) Foreign Citizen being PIO visiting IndiaNormal 2</v>
      </c>
      <c r="K1" s="26"/>
      <c r="M1" s="7"/>
      <c r="N1" s="7"/>
      <c r="O1" s="27" t="s">
        <v>47</v>
      </c>
    </row>
    <row r="2" spans="1:25" ht="26.25" customHeight="1">
      <c r="A2" s="72" t="s">
        <v>8</v>
      </c>
      <c r="B2" s="72"/>
      <c r="C2" s="75" t="str">
        <f>IF('Input Data'!C2=0,"",'Input Data'!C2)</f>
        <v>(a) Foreign Citizen being PIO visiting India</v>
      </c>
      <c r="D2" s="75"/>
      <c r="E2" s="71"/>
      <c r="F2" s="71"/>
      <c r="G2" s="71"/>
      <c r="H2" s="57"/>
      <c r="I2" s="8">
        <f>IF(OR($C$2=$S$3,$C$2=$S$5,$C$2=$S$6),182,60)</f>
        <v>182</v>
      </c>
      <c r="J2" s="7" t="str">
        <f>VLOOKUP($C$2,$S$3:$X$7,6,0)</f>
        <v>Normal 2</v>
      </c>
      <c r="K2" s="7">
        <f>IF($C$2=$S$5,182,IF(AND($C$2=$S$3,$V$3=1),120,IF(AND($C$2=$S$3,$V$3=0),182,IF(AND($C$2=$S$6,$V$6=1),120,IF(AND($C$2=$S$6,$V$6=0),182,60)))))</f>
        <v>182</v>
      </c>
      <c r="L2" s="27">
        <f>VLOOKUP($J$1,$T$3:$Y$7,6,0)</f>
        <v>182</v>
      </c>
      <c r="M2" s="7"/>
      <c r="N2" s="7"/>
      <c r="V2" s="27" t="s">
        <v>21</v>
      </c>
      <c r="W2" s="27" t="s">
        <v>22</v>
      </c>
      <c r="Y2" s="27" t="s">
        <v>25</v>
      </c>
    </row>
    <row r="3" spans="1:25" ht="26.25" customHeight="1">
      <c r="A3" s="72" t="s">
        <v>18</v>
      </c>
      <c r="B3" s="72"/>
      <c r="C3" s="75" t="str">
        <f>IF('Input Data'!C3=0,"",'Input Data'!C3)</f>
        <v>2020-2021</v>
      </c>
      <c r="D3" s="75"/>
      <c r="E3" s="71"/>
      <c r="F3" s="71"/>
      <c r="G3" s="71"/>
      <c r="N3" s="7"/>
      <c r="S3" s="28" t="s">
        <v>38</v>
      </c>
      <c r="T3" s="28" t="str">
        <f>S3&amp;X3</f>
        <v>(a) Foreign Citizen being PIO visiting IndiaNormal 2</v>
      </c>
      <c r="U3" s="27">
        <v>1</v>
      </c>
      <c r="V3" s="27">
        <f>IF('Input Data'!$G$1="Yes",1,0)</f>
        <v>0</v>
      </c>
      <c r="X3" s="27" t="str">
        <f>IF(V3=0,"Normal 2","FC1")</f>
        <v>Normal 2</v>
      </c>
      <c r="Y3" s="27">
        <f>VLOOKUP($X3,$X$9:$Y$12,2,0)</f>
        <v>182</v>
      </c>
    </row>
    <row r="4" spans="1:25">
      <c r="A4" s="25"/>
      <c r="B4" s="25"/>
      <c r="C4" s="25"/>
      <c r="D4" s="25"/>
      <c r="E4" s="25"/>
      <c r="F4" s="19"/>
      <c r="G4" s="19"/>
      <c r="I4" s="7"/>
      <c r="S4" s="28" t="s">
        <v>39</v>
      </c>
      <c r="T4" s="28" t="str">
        <f>S4&amp;X4</f>
        <v>(b) Foreign Citizen all other casesNormal 1</v>
      </c>
      <c r="U4" s="27">
        <v>2</v>
      </c>
      <c r="X4" s="27" t="s">
        <v>26</v>
      </c>
      <c r="Y4" s="27">
        <f>VLOOKUP($X4,$X$9:$Y$12,2,0)</f>
        <v>60</v>
      </c>
    </row>
    <row r="5" spans="1:25" s="30" customFormat="1" ht="25.5">
      <c r="A5" s="52" t="s">
        <v>3</v>
      </c>
      <c r="B5" s="52" t="s">
        <v>0</v>
      </c>
      <c r="C5" s="52" t="s">
        <v>5</v>
      </c>
      <c r="D5" s="52" t="s">
        <v>4</v>
      </c>
      <c r="E5" s="52" t="s">
        <v>2</v>
      </c>
      <c r="F5" s="52" t="s">
        <v>1</v>
      </c>
      <c r="G5" s="52" t="s">
        <v>12</v>
      </c>
      <c r="H5" s="58"/>
      <c r="I5" s="29"/>
      <c r="J5" s="7" t="s">
        <v>28</v>
      </c>
      <c r="K5" s="7" t="s">
        <v>43</v>
      </c>
      <c r="L5" s="27" t="s">
        <v>29</v>
      </c>
      <c r="M5" s="7"/>
      <c r="S5" s="28" t="s">
        <v>40</v>
      </c>
      <c r="T5" s="28" t="str">
        <f>S5&amp;X5</f>
        <v>(c) Indian Citizen leaves India as Crew Member or for Employment outside IndiaNormal 2</v>
      </c>
      <c r="U5" s="27">
        <v>3</v>
      </c>
      <c r="V5" s="27">
        <f>IF('Input Data'!$G$1="Yes",1,0)</f>
        <v>0</v>
      </c>
      <c r="W5" s="30">
        <f>IF('Input Data'!$G$2="Yes",1,0)</f>
        <v>0</v>
      </c>
      <c r="X5" s="30" t="str">
        <f>IF($K$6="R","Normal 2",IF(AND($V$5=1,$W$5=0),"RNOR","Normal 2"))</f>
        <v>Normal 2</v>
      </c>
      <c r="Y5" s="27">
        <f>VLOOKUP($X5,$X$9:$Y$12,2,0)</f>
        <v>182</v>
      </c>
    </row>
    <row r="6" spans="1:25">
      <c r="A6" s="5">
        <v>0</v>
      </c>
      <c r="B6" s="53" t="str">
        <f>'Input Data'!C3</f>
        <v>2020-2021</v>
      </c>
      <c r="C6" s="53" t="str">
        <f>(LEFT(B6,4)+1)&amp;"-"&amp;RIGHT(B6,4)+1</f>
        <v>2021-2022</v>
      </c>
      <c r="D6" s="5">
        <f>SUMIF('Input Data'!$B$8:$B$207,B6,'Input Data'!$E$8:$E$207)</f>
        <v>0</v>
      </c>
      <c r="E6" s="5">
        <f t="shared" ref="E6:E20" si="0">F6-D6</f>
        <v>365</v>
      </c>
      <c r="F6" s="5">
        <f>IF(MOD((RIGHT(B6,4)),4)&lt;&gt;0,365,366)</f>
        <v>365</v>
      </c>
      <c r="G6" s="5" t="str">
        <f>IF(I6=1,L6,J6)</f>
        <v>NR</v>
      </c>
      <c r="I6" s="7">
        <f>IF(_xlfn.NUMBERVALUE(LEFT(B6,4))&gt;=2020,1,2)</f>
        <v>1</v>
      </c>
      <c r="J6" s="7" t="str">
        <f t="shared" ref="J6:J16" si="1">IF(D6&gt;=182,"R",IF(D6&gt;=$I$2,IF(SUM(D7:D10)&gt;=365,"R","NR"),"NR"))</f>
        <v>NR</v>
      </c>
      <c r="K6" s="7" t="str">
        <f>IF(D6&gt;=182,"R",IF(D6&gt;=$K$2,IF(SUM(D7:D10)&gt;=365,"R","NR"),"NR"))</f>
        <v>NR</v>
      </c>
      <c r="L6" s="7" t="str">
        <f t="shared" ref="L6:L16" si="2">IF(D6&gt;=182,"R",IF(D6&gt;=$L$2,IF(SUM(D7:D10)&gt;=365,"R","NR"),"NR"))</f>
        <v>NR</v>
      </c>
      <c r="S6" s="28" t="s">
        <v>41</v>
      </c>
      <c r="T6" s="28" t="str">
        <f>S6&amp;X6</f>
        <v>(d) Indian Citizen being outside India visting IndiaNormal 2</v>
      </c>
      <c r="U6" s="30">
        <v>4</v>
      </c>
      <c r="V6" s="27">
        <f>IF('Input Data'!$G$1="Yes",1,0)</f>
        <v>0</v>
      </c>
      <c r="W6" s="30">
        <f>IF('Input Data'!$G$2="Yes",1,0)</f>
        <v>0</v>
      </c>
      <c r="X6" s="30" t="str">
        <f>IF($V$6=0,"Normal 2",IF(AND($K$6="R",$V$6=1),"FC1",IF(AND($K$6&lt;&gt;"R",$V$6=1,$W$6=0),"RNOR",IF(AND($K$6&lt;&gt;"R",$V$6=1,$W$6=1),"FC1","Normal 2"))))</f>
        <v>Normal 2</v>
      </c>
      <c r="Y6" s="27">
        <f>VLOOKUP($X6,$X$9:$Y$12,2,0)</f>
        <v>182</v>
      </c>
    </row>
    <row r="7" spans="1:25">
      <c r="A7" s="5">
        <v>1</v>
      </c>
      <c r="B7" s="53" t="str">
        <f>(LEFT(B6,4)-1)&amp;"-"&amp;RIGHT(B6,4)-1</f>
        <v>2019-2020</v>
      </c>
      <c r="C7" s="53" t="str">
        <f t="shared" ref="C7:C20" si="3">(LEFT(B7,4)+1)&amp;"-"&amp;RIGHT(B7,4)+1</f>
        <v>2020-2021</v>
      </c>
      <c r="D7" s="5">
        <f>SUMIF('Input Data'!$B$8:$B$207,B7,'Input Data'!$E$8:$E$207)</f>
        <v>0</v>
      </c>
      <c r="E7" s="5">
        <f t="shared" si="0"/>
        <v>366</v>
      </c>
      <c r="F7" s="5">
        <f t="shared" ref="F7:F20" si="4">IF(MOD((RIGHT(B7,4)),4)&lt;&gt;0,365,366)</f>
        <v>366</v>
      </c>
      <c r="G7" s="5" t="str">
        <f t="shared" ref="G7:G20" si="5">IF(I7=1,L7,J7)</f>
        <v>NR</v>
      </c>
      <c r="I7" s="7">
        <f t="shared" ref="I7:I20" si="6">IF(_xlfn.NUMBERVALUE(LEFT(B7,4))&gt;=2020,1,2)</f>
        <v>2</v>
      </c>
      <c r="J7" s="7" t="str">
        <f t="shared" si="1"/>
        <v>NR</v>
      </c>
      <c r="K7" s="7" t="str">
        <f t="shared" ref="K7:K16" si="7">IF(D7&gt;=182,"R",IF(D7&gt;=$K$2,IF(SUM(D8:D11)&gt;=365,"R","NR"),"NR"))</f>
        <v>NR</v>
      </c>
      <c r="L7" s="7" t="str">
        <f t="shared" si="2"/>
        <v>NR</v>
      </c>
      <c r="S7" s="28" t="s">
        <v>42</v>
      </c>
      <c r="T7" s="28" t="str">
        <f>S7&amp;X7</f>
        <v>(e) Indian Citizen all other casesNormal 1</v>
      </c>
      <c r="U7" s="27">
        <v>5</v>
      </c>
      <c r="V7" s="27">
        <f>IF('Input Data'!$G$1="Yes",1,0)</f>
        <v>0</v>
      </c>
      <c r="W7" s="30">
        <f>IF('Input Data'!$G$2="Yes",1,0)</f>
        <v>0</v>
      </c>
      <c r="X7" s="30" t="str">
        <f>IF($V$7=0,"Normal 1",IF(AND($K$6&lt;&gt;"R",$V$7=1,$W$7=0),"RNOR","Normal 1"))</f>
        <v>Normal 1</v>
      </c>
      <c r="Y7" s="27">
        <f>VLOOKUP($X7,$X$9:$Y$12,2,0)</f>
        <v>60</v>
      </c>
    </row>
    <row r="8" spans="1:25">
      <c r="A8" s="5">
        <v>2</v>
      </c>
      <c r="B8" s="53" t="str">
        <f t="shared" ref="B8:B20" si="8">(LEFT(B7,4)-1)&amp;"-"&amp;RIGHT(B7,4)-1</f>
        <v>2018-2019</v>
      </c>
      <c r="C8" s="53" t="str">
        <f t="shared" si="3"/>
        <v>2019-2020</v>
      </c>
      <c r="D8" s="5">
        <f>SUMIF('Input Data'!$B$8:$B$207,B8,'Input Data'!$E$8:$E$207)</f>
        <v>0</v>
      </c>
      <c r="E8" s="5">
        <f t="shared" si="0"/>
        <v>365</v>
      </c>
      <c r="F8" s="5">
        <f t="shared" si="4"/>
        <v>365</v>
      </c>
      <c r="G8" s="5" t="str">
        <f t="shared" si="5"/>
        <v>NR</v>
      </c>
      <c r="I8" s="7">
        <f t="shared" si="6"/>
        <v>2</v>
      </c>
      <c r="J8" s="7" t="str">
        <f t="shared" si="1"/>
        <v>NR</v>
      </c>
      <c r="K8" s="7" t="str">
        <f>IF(D8&gt;=182,"R",IF(D8&gt;=$K$2,IF(SUM(D9:D12)&gt;=365,"R","NR"),"NR"))</f>
        <v>NR</v>
      </c>
      <c r="L8" s="7" t="str">
        <f t="shared" si="2"/>
        <v>NR</v>
      </c>
      <c r="S8" s="28"/>
      <c r="T8" s="28"/>
    </row>
    <row r="9" spans="1:25">
      <c r="A9" s="5">
        <v>3</v>
      </c>
      <c r="B9" s="53" t="str">
        <f t="shared" si="8"/>
        <v>2017-2018</v>
      </c>
      <c r="C9" s="53" t="str">
        <f t="shared" si="3"/>
        <v>2018-2019</v>
      </c>
      <c r="D9" s="5">
        <f>SUMIF('Input Data'!$B$8:$B$207,B9,'Input Data'!$E$8:$E$207)</f>
        <v>0</v>
      </c>
      <c r="E9" s="5">
        <f t="shared" si="0"/>
        <v>365</v>
      </c>
      <c r="F9" s="5">
        <f t="shared" si="4"/>
        <v>365</v>
      </c>
      <c r="G9" s="5" t="str">
        <f t="shared" si="5"/>
        <v>NR</v>
      </c>
      <c r="I9" s="7">
        <f t="shared" si="6"/>
        <v>2</v>
      </c>
      <c r="J9" s="7" t="str">
        <f t="shared" si="1"/>
        <v>NR</v>
      </c>
      <c r="K9" s="7" t="str">
        <f t="shared" si="7"/>
        <v>NR</v>
      </c>
      <c r="L9" s="7" t="str">
        <f t="shared" si="2"/>
        <v>NR</v>
      </c>
      <c r="S9" s="28"/>
      <c r="T9" s="28"/>
      <c r="X9" s="27" t="s">
        <v>26</v>
      </c>
      <c r="Y9" s="27">
        <v>60</v>
      </c>
    </row>
    <row r="10" spans="1:25">
      <c r="A10" s="5">
        <v>4</v>
      </c>
      <c r="B10" s="53" t="str">
        <f t="shared" si="8"/>
        <v>2016-2017</v>
      </c>
      <c r="C10" s="53" t="str">
        <f t="shared" si="3"/>
        <v>2017-2018</v>
      </c>
      <c r="D10" s="5">
        <f>SUMIF('Input Data'!$B$8:$B$207,B10,'Input Data'!$E$8:$E$207)</f>
        <v>0</v>
      </c>
      <c r="E10" s="5">
        <f t="shared" si="0"/>
        <v>365</v>
      </c>
      <c r="F10" s="5">
        <f t="shared" si="4"/>
        <v>365</v>
      </c>
      <c r="G10" s="5" t="str">
        <f t="shared" si="5"/>
        <v>NR</v>
      </c>
      <c r="I10" s="7">
        <f t="shared" si="6"/>
        <v>2</v>
      </c>
      <c r="J10" s="7" t="str">
        <f t="shared" si="1"/>
        <v>NR</v>
      </c>
      <c r="K10" s="7" t="str">
        <f t="shared" si="7"/>
        <v>NR</v>
      </c>
      <c r="L10" s="7" t="str">
        <f t="shared" si="2"/>
        <v>NR</v>
      </c>
      <c r="S10" s="28"/>
      <c r="T10" s="28"/>
      <c r="X10" s="27" t="s">
        <v>27</v>
      </c>
      <c r="Y10" s="27">
        <v>182</v>
      </c>
    </row>
    <row r="11" spans="1:25">
      <c r="A11" s="5">
        <v>5</v>
      </c>
      <c r="B11" s="53" t="str">
        <f t="shared" si="8"/>
        <v>2015-2016</v>
      </c>
      <c r="C11" s="53" t="str">
        <f t="shared" si="3"/>
        <v>2016-2017</v>
      </c>
      <c r="D11" s="5">
        <f>SUMIF('Input Data'!$B$8:$B$207,B11,'Input Data'!$E$8:$E$207)</f>
        <v>0</v>
      </c>
      <c r="E11" s="5">
        <f t="shared" si="0"/>
        <v>366</v>
      </c>
      <c r="F11" s="5">
        <f t="shared" si="4"/>
        <v>366</v>
      </c>
      <c r="G11" s="5" t="str">
        <f t="shared" si="5"/>
        <v>NR</v>
      </c>
      <c r="I11" s="7">
        <f t="shared" si="6"/>
        <v>2</v>
      </c>
      <c r="J11" s="7" t="str">
        <f t="shared" si="1"/>
        <v>NR</v>
      </c>
      <c r="K11" s="7" t="str">
        <f t="shared" si="7"/>
        <v>NR</v>
      </c>
      <c r="L11" s="7" t="str">
        <f t="shared" si="2"/>
        <v>NR</v>
      </c>
      <c r="S11" s="28"/>
      <c r="T11" s="28"/>
      <c r="X11" s="27" t="s">
        <v>23</v>
      </c>
      <c r="Y11" s="27">
        <v>0</v>
      </c>
    </row>
    <row r="12" spans="1:25">
      <c r="A12" s="5">
        <v>6</v>
      </c>
      <c r="B12" s="53" t="str">
        <f t="shared" si="8"/>
        <v>2014-2015</v>
      </c>
      <c r="C12" s="53" t="str">
        <f t="shared" si="3"/>
        <v>2015-2016</v>
      </c>
      <c r="D12" s="5">
        <f>SUMIF('Input Data'!$B$8:$B$207,B12,'Input Data'!$E$8:$E$207)</f>
        <v>0</v>
      </c>
      <c r="E12" s="5">
        <f t="shared" si="0"/>
        <v>365</v>
      </c>
      <c r="F12" s="5">
        <f t="shared" si="4"/>
        <v>365</v>
      </c>
      <c r="G12" s="5" t="str">
        <f t="shared" si="5"/>
        <v>NR</v>
      </c>
      <c r="I12" s="7">
        <f t="shared" si="6"/>
        <v>2</v>
      </c>
      <c r="J12" s="7" t="str">
        <f t="shared" si="1"/>
        <v>NR</v>
      </c>
      <c r="K12" s="7" t="str">
        <f t="shared" si="7"/>
        <v>NR</v>
      </c>
      <c r="L12" s="7" t="str">
        <f t="shared" si="2"/>
        <v>NR</v>
      </c>
      <c r="X12" s="27" t="s">
        <v>24</v>
      </c>
      <c r="Y12" s="27">
        <v>120</v>
      </c>
    </row>
    <row r="13" spans="1:25">
      <c r="A13" s="5">
        <v>7</v>
      </c>
      <c r="B13" s="53" t="str">
        <f t="shared" si="8"/>
        <v>2013-2014</v>
      </c>
      <c r="C13" s="53" t="str">
        <f t="shared" si="3"/>
        <v>2014-2015</v>
      </c>
      <c r="D13" s="5">
        <f>SUMIF('Input Data'!$B$8:$B$207,B13,'Input Data'!$E$8:$E$207)</f>
        <v>0</v>
      </c>
      <c r="E13" s="5">
        <f t="shared" si="0"/>
        <v>365</v>
      </c>
      <c r="F13" s="5">
        <f t="shared" si="4"/>
        <v>365</v>
      </c>
      <c r="G13" s="5" t="str">
        <f t="shared" si="5"/>
        <v>NR</v>
      </c>
      <c r="I13" s="7">
        <f t="shared" si="6"/>
        <v>2</v>
      </c>
      <c r="J13" s="7" t="str">
        <f t="shared" si="1"/>
        <v>NR</v>
      </c>
      <c r="K13" s="7" t="str">
        <f t="shared" si="7"/>
        <v>NR</v>
      </c>
      <c r="L13" s="7" t="str">
        <f t="shared" si="2"/>
        <v>NR</v>
      </c>
    </row>
    <row r="14" spans="1:25">
      <c r="A14" s="5">
        <v>8</v>
      </c>
      <c r="B14" s="53" t="str">
        <f t="shared" si="8"/>
        <v>2012-2013</v>
      </c>
      <c r="C14" s="53" t="str">
        <f t="shared" si="3"/>
        <v>2013-2014</v>
      </c>
      <c r="D14" s="5">
        <f>SUMIF('Input Data'!$B$8:$B$207,B14,'Input Data'!$E$8:$E$207)</f>
        <v>0</v>
      </c>
      <c r="E14" s="5">
        <f t="shared" si="0"/>
        <v>365</v>
      </c>
      <c r="F14" s="5">
        <f t="shared" si="4"/>
        <v>365</v>
      </c>
      <c r="G14" s="5" t="str">
        <f t="shared" si="5"/>
        <v>NR</v>
      </c>
      <c r="I14" s="7">
        <f t="shared" si="6"/>
        <v>2</v>
      </c>
      <c r="J14" s="7" t="str">
        <f t="shared" si="1"/>
        <v>NR</v>
      </c>
      <c r="K14" s="7" t="str">
        <f t="shared" si="7"/>
        <v>NR</v>
      </c>
      <c r="L14" s="7" t="str">
        <f t="shared" si="2"/>
        <v>NR</v>
      </c>
    </row>
    <row r="15" spans="1:25">
      <c r="A15" s="5">
        <v>9</v>
      </c>
      <c r="B15" s="53" t="str">
        <f t="shared" si="8"/>
        <v>2011-2012</v>
      </c>
      <c r="C15" s="53" t="str">
        <f t="shared" si="3"/>
        <v>2012-2013</v>
      </c>
      <c r="D15" s="5">
        <f>SUMIF('Input Data'!$B$8:$B$207,B15,'Input Data'!$E$8:$E$207)</f>
        <v>0</v>
      </c>
      <c r="E15" s="5">
        <f t="shared" si="0"/>
        <v>366</v>
      </c>
      <c r="F15" s="5">
        <f t="shared" si="4"/>
        <v>366</v>
      </c>
      <c r="G15" s="5" t="str">
        <f t="shared" si="5"/>
        <v>NR</v>
      </c>
      <c r="I15" s="7">
        <f t="shared" si="6"/>
        <v>2</v>
      </c>
      <c r="J15" s="7" t="str">
        <f t="shared" si="1"/>
        <v>NR</v>
      </c>
      <c r="K15" s="7" t="str">
        <f t="shared" si="7"/>
        <v>NR</v>
      </c>
      <c r="L15" s="7" t="str">
        <f t="shared" si="2"/>
        <v>NR</v>
      </c>
    </row>
    <row r="16" spans="1:25">
      <c r="A16" s="5">
        <v>10</v>
      </c>
      <c r="B16" s="53" t="str">
        <f t="shared" si="8"/>
        <v>2010-2011</v>
      </c>
      <c r="C16" s="53" t="str">
        <f t="shared" si="3"/>
        <v>2011-2012</v>
      </c>
      <c r="D16" s="5">
        <f>SUMIF('Input Data'!$B$8:$B$207,B16,'Input Data'!$E$8:$E$207)</f>
        <v>0</v>
      </c>
      <c r="E16" s="5">
        <f t="shared" si="0"/>
        <v>365</v>
      </c>
      <c r="F16" s="5">
        <f t="shared" si="4"/>
        <v>365</v>
      </c>
      <c r="G16" s="5" t="str">
        <f t="shared" si="5"/>
        <v>NR</v>
      </c>
      <c r="I16" s="7">
        <f t="shared" si="6"/>
        <v>2</v>
      </c>
      <c r="J16" s="7" t="str">
        <f t="shared" si="1"/>
        <v>NR</v>
      </c>
      <c r="K16" s="7" t="str">
        <f t="shared" si="7"/>
        <v>NR</v>
      </c>
      <c r="L16" s="7" t="str">
        <f t="shared" si="2"/>
        <v>NR</v>
      </c>
    </row>
    <row r="17" spans="1:12">
      <c r="A17" s="5">
        <v>11</v>
      </c>
      <c r="B17" s="53" t="str">
        <f t="shared" si="8"/>
        <v>2009-2010</v>
      </c>
      <c r="C17" s="53" t="str">
        <f t="shared" si="3"/>
        <v>2010-2011</v>
      </c>
      <c r="D17" s="5">
        <f>SUMIF('Input Data'!$B$8:$B$207,B17,'Input Data'!$E$8:$E$207)</f>
        <v>0</v>
      </c>
      <c r="E17" s="5">
        <f t="shared" si="0"/>
        <v>365</v>
      </c>
      <c r="F17" s="5">
        <f t="shared" si="4"/>
        <v>365</v>
      </c>
      <c r="G17" s="5" t="str">
        <f t="shared" si="5"/>
        <v>NR</v>
      </c>
      <c r="I17" s="7">
        <f t="shared" si="6"/>
        <v>2</v>
      </c>
      <c r="J17" s="7" t="str">
        <f>IF(D17&gt;=182,"R",IF(D17&gt;=$I$2,IF(SUM(D18:D20)&gt;=365,"R","NR"),"NR"))</f>
        <v>NR</v>
      </c>
      <c r="K17" s="7" t="str">
        <f>IF(D17&gt;=182,"R",IF(D17&gt;=$K$2,IF(SUM(D18:D20)&gt;=365,"R","NR"),"NR"))</f>
        <v>NR</v>
      </c>
      <c r="L17" s="7" t="str">
        <f>IF(D17&gt;=182,"R",IF(D17&gt;=$L$2,IF(SUM(D18:D20)&gt;=365,"R","NR"),"NR"))</f>
        <v>NR</v>
      </c>
    </row>
    <row r="18" spans="1:12">
      <c r="A18" s="5">
        <v>12</v>
      </c>
      <c r="B18" s="53" t="str">
        <f t="shared" si="8"/>
        <v>2008-2009</v>
      </c>
      <c r="C18" s="53" t="str">
        <f t="shared" si="3"/>
        <v>2009-2010</v>
      </c>
      <c r="D18" s="5">
        <f>SUMIF('Input Data'!$B$8:$B$207,B18,'Input Data'!$E$8:$E$207)</f>
        <v>0</v>
      </c>
      <c r="E18" s="5">
        <f t="shared" si="0"/>
        <v>365</v>
      </c>
      <c r="F18" s="5">
        <f t="shared" si="4"/>
        <v>365</v>
      </c>
      <c r="G18" s="5" t="str">
        <f t="shared" si="5"/>
        <v>NR</v>
      </c>
      <c r="I18" s="7">
        <f t="shared" si="6"/>
        <v>2</v>
      </c>
      <c r="J18" s="7" t="str">
        <f>IF(D18&gt;=182,"R",IF(D18&gt;=$I$2,IF(SUM(D19:D20)&gt;=365,"R","NR"),"NR"))</f>
        <v>NR</v>
      </c>
      <c r="K18" s="7" t="str">
        <f>IF(D18&gt;=182,"R",IF(D18&gt;=$K$2,IF(SUM(D19:D20)&gt;=365,"R","NR"),"NR"))</f>
        <v>NR</v>
      </c>
      <c r="L18" s="7" t="str">
        <f>IF(D18&gt;=182,"R",IF(D18&gt;=$L$2,IF(SUM(D19:D20)&gt;=365,"R","NR"),"NR"))</f>
        <v>NR</v>
      </c>
    </row>
    <row r="19" spans="1:12">
      <c r="A19" s="5">
        <v>13</v>
      </c>
      <c r="B19" s="53" t="str">
        <f t="shared" si="8"/>
        <v>2007-2008</v>
      </c>
      <c r="C19" s="53" t="str">
        <f t="shared" si="3"/>
        <v>2008-2009</v>
      </c>
      <c r="D19" s="5">
        <f>SUMIF('Input Data'!$B$8:$B$207,B19,'Input Data'!$E$8:$E$207)</f>
        <v>0</v>
      </c>
      <c r="E19" s="5">
        <f t="shared" si="0"/>
        <v>366</v>
      </c>
      <c r="F19" s="5">
        <f t="shared" si="4"/>
        <v>366</v>
      </c>
      <c r="G19" s="5" t="str">
        <f t="shared" si="5"/>
        <v>NR</v>
      </c>
      <c r="I19" s="7">
        <f t="shared" si="6"/>
        <v>2</v>
      </c>
      <c r="J19" s="7" t="str">
        <f>IF(D19&gt;=182,"R",IF(D19&gt;=$I$2,IF(SUM(D20:D20)&gt;=365,"R","NR"),"NR"))</f>
        <v>NR</v>
      </c>
      <c r="K19" s="7" t="str">
        <f>IF(D19&gt;=182,"R",IF(D19&gt;=$K$2,IF(SUM(D20:D20)&gt;=365,"R","NR"),"NR"))</f>
        <v>NR</v>
      </c>
      <c r="L19" s="7" t="str">
        <f>IF(D19&gt;=182,"R",IF(D19&gt;=$L$2,IF(SUM(D20:D20)&gt;=365,"R","NR"),"NR"))</f>
        <v>NR</v>
      </c>
    </row>
    <row r="20" spans="1:12">
      <c r="A20" s="5">
        <v>14</v>
      </c>
      <c r="B20" s="53" t="str">
        <f t="shared" si="8"/>
        <v>2006-2007</v>
      </c>
      <c r="C20" s="53" t="str">
        <f t="shared" si="3"/>
        <v>2007-2008</v>
      </c>
      <c r="D20" s="5">
        <f>SUMIF('Input Data'!$B$8:$B$207,B20,'Input Data'!$E$8:$E$207)</f>
        <v>0</v>
      </c>
      <c r="E20" s="5">
        <f t="shared" si="0"/>
        <v>365</v>
      </c>
      <c r="F20" s="5">
        <f t="shared" si="4"/>
        <v>365</v>
      </c>
      <c r="G20" s="5" t="str">
        <f t="shared" si="5"/>
        <v>NR</v>
      </c>
      <c r="I20" s="7">
        <f t="shared" si="6"/>
        <v>2</v>
      </c>
      <c r="J20" s="7" t="str">
        <f>IF(D20&gt;=182,"R",IF(D20&gt;=$I$2,IF(SUM(#REF!)&gt;=365,"R","NR"),"NR"))</f>
        <v>NR</v>
      </c>
      <c r="K20" s="7" t="str">
        <f>IF(D20&gt;=182,"R",IF(D20&gt;=$K$2,IF(SUM(#REF!)&gt;=365,"R","NR"),"NR"))</f>
        <v>NR</v>
      </c>
      <c r="L20" s="7" t="str">
        <f>IF(D20&gt;=182,"R",IF(D20&gt;=$L$2,IF(SUM(#REF!)&gt;=365,"R","NR"),"NR"))</f>
        <v>NR</v>
      </c>
    </row>
    <row r="21" spans="1:12">
      <c r="A21" s="25"/>
      <c r="B21" s="25"/>
      <c r="C21" s="25"/>
      <c r="D21" s="25"/>
      <c r="E21" s="25"/>
      <c r="F21" s="25"/>
      <c r="G21" s="25"/>
      <c r="I21" s="7"/>
    </row>
    <row r="22" spans="1:12">
      <c r="A22" s="25"/>
      <c r="B22" s="25"/>
      <c r="C22" s="25"/>
      <c r="D22" s="25"/>
      <c r="E22" s="25"/>
      <c r="F22" s="25"/>
      <c r="G22" s="25"/>
      <c r="I22" s="7"/>
    </row>
    <row r="23" spans="1:12" ht="24.75" customHeight="1">
      <c r="A23" s="25"/>
      <c r="B23" s="45" t="s">
        <v>6</v>
      </c>
      <c r="C23" s="1"/>
      <c r="D23" s="11"/>
      <c r="E23" s="25"/>
      <c r="F23" s="25"/>
      <c r="J23" s="27"/>
      <c r="K23" s="27"/>
      <c r="L23" s="27"/>
    </row>
    <row r="24" spans="1:12" ht="15.75">
      <c r="A24" s="25"/>
      <c r="B24" s="46"/>
      <c r="C24" s="2"/>
      <c r="D24" s="12" t="str">
        <f>"AY "&amp;C6</f>
        <v>AY 2021-2022</v>
      </c>
      <c r="E24" s="25"/>
      <c r="F24" s="25"/>
      <c r="J24" s="27"/>
      <c r="K24" s="27"/>
      <c r="L24" s="27"/>
    </row>
    <row r="25" spans="1:12" ht="38.25" customHeight="1">
      <c r="A25" s="25"/>
      <c r="B25" s="47" t="s">
        <v>30</v>
      </c>
      <c r="C25" s="3"/>
      <c r="D25" s="15" t="str">
        <f>IF(G6="NR","Non-Resident","Resident")</f>
        <v>Non-Resident</v>
      </c>
      <c r="E25" s="25"/>
      <c r="F25" s="25"/>
      <c r="J25" s="27"/>
      <c r="K25" s="27"/>
      <c r="L25" s="27"/>
    </row>
    <row r="26" spans="1:12">
      <c r="A26" s="25"/>
      <c r="B26" s="48"/>
      <c r="C26" s="4"/>
      <c r="D26" s="16"/>
      <c r="E26" s="25"/>
      <c r="F26" s="25"/>
      <c r="J26" s="27"/>
      <c r="K26" s="27"/>
      <c r="L26" s="27"/>
    </row>
    <row r="27" spans="1:12" ht="18">
      <c r="A27" s="25"/>
      <c r="B27" s="49" t="s">
        <v>34</v>
      </c>
      <c r="C27" s="4"/>
      <c r="D27" s="16"/>
      <c r="E27" s="25"/>
      <c r="F27" s="25"/>
      <c r="J27" s="27"/>
      <c r="K27" s="27"/>
      <c r="L27" s="27"/>
    </row>
    <row r="28" spans="1:12" ht="15.75">
      <c r="A28" s="25"/>
      <c r="B28" s="46"/>
      <c r="C28" s="2"/>
      <c r="D28" s="13"/>
      <c r="E28" s="25"/>
      <c r="F28" s="25"/>
      <c r="J28" s="27"/>
      <c r="K28" s="27"/>
      <c r="L28" s="27"/>
    </row>
    <row r="29" spans="1:12" ht="51">
      <c r="A29" s="25"/>
      <c r="B29" s="50" t="s">
        <v>10</v>
      </c>
      <c r="C29" s="73" t="s">
        <v>35</v>
      </c>
      <c r="D29" s="14" t="str">
        <f>IF($D$25="Non-Resident","NA",IF(OR(AND($J$2="FC1",$D$6&lt;182),$J$2="RNOR"),"NA",IF(COUNTIF($G$7:$G$16,"R")&lt;2,"N","Y")))</f>
        <v>NA</v>
      </c>
      <c r="E29" s="25"/>
      <c r="F29" s="25"/>
      <c r="J29" s="27"/>
      <c r="K29" s="27"/>
      <c r="L29" s="27"/>
    </row>
    <row r="30" spans="1:12">
      <c r="A30" s="25"/>
      <c r="B30" s="48" t="s">
        <v>11</v>
      </c>
      <c r="C30" s="74"/>
      <c r="D30" s="14"/>
      <c r="E30" s="25"/>
      <c r="F30" s="25"/>
      <c r="J30" s="27"/>
      <c r="K30" s="27"/>
      <c r="L30" s="27"/>
    </row>
    <row r="31" spans="1:12" ht="45" customHeight="1">
      <c r="A31" s="25"/>
      <c r="B31" s="50" t="s">
        <v>7</v>
      </c>
      <c r="C31" s="74"/>
      <c r="D31" s="14" t="str">
        <f>IF($D$29="Y",IF(SUM($D$7:$D$13)&gt;729,"Y","N"),"NA")</f>
        <v>NA</v>
      </c>
      <c r="E31" s="25"/>
      <c r="F31" s="25"/>
      <c r="J31" s="27"/>
      <c r="K31" s="27"/>
      <c r="L31" s="27"/>
    </row>
    <row r="32" spans="1:12" ht="18.75" customHeight="1">
      <c r="A32" s="25"/>
      <c r="B32" s="51"/>
      <c r="C32" s="21"/>
      <c r="D32" s="11"/>
      <c r="E32" s="25"/>
      <c r="F32" s="25"/>
      <c r="J32" s="27"/>
      <c r="K32" s="27"/>
      <c r="L32" s="27"/>
    </row>
    <row r="33" spans="1:12" ht="87.75" customHeight="1">
      <c r="A33" s="25"/>
      <c r="B33" s="50" t="s">
        <v>31</v>
      </c>
      <c r="C33" s="22" t="s">
        <v>36</v>
      </c>
      <c r="D33" s="14" t="str">
        <f>IF($D$25="Non-Resident","NA",IF($J$2="FC1",IF($D$29="NA","Y","NA"),"NA"))</f>
        <v>NA</v>
      </c>
      <c r="E33" s="25"/>
      <c r="F33" s="25"/>
      <c r="J33" s="27"/>
      <c r="K33" s="27"/>
      <c r="L33" s="27"/>
    </row>
    <row r="34" spans="1:12" ht="18.75" customHeight="1">
      <c r="A34" s="25"/>
      <c r="B34" s="51"/>
      <c r="C34" s="21"/>
      <c r="D34" s="11"/>
      <c r="E34" s="25"/>
      <c r="F34" s="25"/>
      <c r="J34" s="27"/>
      <c r="K34" s="27"/>
      <c r="L34" s="27"/>
    </row>
    <row r="35" spans="1:12" ht="85.5" customHeight="1">
      <c r="A35" s="25"/>
      <c r="B35" s="50" t="s">
        <v>32</v>
      </c>
      <c r="C35" s="22" t="s">
        <v>37</v>
      </c>
      <c r="D35" s="24" t="str">
        <f>IF($J$2="RNOR","Y","NA")</f>
        <v>NA</v>
      </c>
      <c r="E35" s="25"/>
      <c r="F35" s="25"/>
      <c r="J35" s="27"/>
      <c r="K35" s="27"/>
      <c r="L35" s="27"/>
    </row>
    <row r="36" spans="1:12" ht="27.75" customHeight="1">
      <c r="A36" s="25"/>
      <c r="B36" s="47" t="s">
        <v>13</v>
      </c>
      <c r="C36" s="23" t="s">
        <v>33</v>
      </c>
      <c r="D36" s="15" t="str">
        <f>IF($D$25="Non-Resident","Non-Resident",IF(AND(D29="Y",D31="Y"),"Resident And Oridnarily Resident","Resident But Not Ordinarily Resident"))</f>
        <v>Non-Resident</v>
      </c>
      <c r="E36" s="25"/>
      <c r="F36" s="25"/>
      <c r="J36" s="27"/>
      <c r="K36" s="27"/>
      <c r="L36" s="27"/>
    </row>
    <row r="37" spans="1:12">
      <c r="A37" s="25"/>
      <c r="B37" s="55"/>
      <c r="C37" s="25"/>
      <c r="D37" s="25"/>
      <c r="E37" s="25"/>
      <c r="F37" s="25"/>
      <c r="G37" s="25"/>
      <c r="I37" s="7"/>
    </row>
    <row r="38" spans="1:12">
      <c r="A38" s="25"/>
      <c r="B38" s="25"/>
      <c r="C38" s="25"/>
      <c r="D38" s="25"/>
      <c r="E38" s="25"/>
      <c r="F38" s="25"/>
      <c r="G38" s="25"/>
      <c r="I38" s="7"/>
    </row>
    <row r="39" spans="1:12" hidden="1">
      <c r="A39" s="25"/>
      <c r="B39" s="25"/>
      <c r="C39" s="25"/>
      <c r="D39" s="25"/>
      <c r="E39" s="25"/>
      <c r="F39" s="25"/>
      <c r="G39" s="25"/>
      <c r="I39" s="7"/>
    </row>
    <row r="40" spans="1:12" hidden="1">
      <c r="A40" s="25"/>
      <c r="B40" s="25"/>
      <c r="C40" s="25"/>
      <c r="D40" s="25"/>
      <c r="E40" s="25"/>
      <c r="F40" s="25"/>
      <c r="G40" s="25"/>
      <c r="I40" s="7"/>
    </row>
    <row r="41" spans="1:12" hidden="1"/>
    <row r="42" spans="1:12" hidden="1"/>
    <row r="43" spans="1:12" hidden="1"/>
    <row r="44" spans="1:12" hidden="1"/>
    <row r="45" spans="1:12" hidden="1"/>
    <row r="46" spans="1:12" hidden="1"/>
    <row r="47" spans="1:12" hidden="1"/>
    <row r="48" spans="1:12" hidden="1"/>
    <row r="49" hidden="1"/>
    <row r="50" hidden="1"/>
    <row r="51" hidden="1"/>
    <row r="52" hidden="1"/>
    <row r="53" hidden="1"/>
    <row r="54" hidden="1"/>
    <row r="55" hidden="1"/>
    <row r="56" hidden="1"/>
    <row r="57" hidden="1"/>
    <row r="58" hidden="1"/>
    <row r="59" hidden="1"/>
    <row r="60" hidden="1"/>
  </sheetData>
  <sheetProtection algorithmName="SHA-512" hashValue="lUTAanOwpqImby7wv9azpgUBxllvwh0KBR7gxY9AJPnGWTQrRCxgHxGgvRI1PS1Z/iy3mXZO0z1AEJSuUaHzfQ==" saltValue="SlPeyrQ/DGZsZ1ifi7bR8Q==" spinCount="100000" sheet="1" objects="1" scenarios="1" selectLockedCells="1"/>
  <mergeCells count="8">
    <mergeCell ref="E1:G3"/>
    <mergeCell ref="A1:B1"/>
    <mergeCell ref="A2:B2"/>
    <mergeCell ref="A3:B3"/>
    <mergeCell ref="C29:C31"/>
    <mergeCell ref="C1:D1"/>
    <mergeCell ref="C2:D2"/>
    <mergeCell ref="C3:D3"/>
  </mergeCells>
  <pageMargins left="0.41" right="0.33" top="0.75" bottom="0.75" header="0.3" footer="0.3"/>
  <pageSetup paperSize="9" scale="79" orientation="portrait" r:id="rId1"/>
  <drawing r:id="rId2"/>
  <legacyDrawing r:id="rId3"/>
  <controls>
    <mc:AlternateContent xmlns:mc="http://schemas.openxmlformats.org/markup-compatibility/2006">
      <mc:Choice Requires="x14">
        <control shapeId="4097" r:id="rId4" name="TextBox1">
          <controlPr defaultSize="0" autoLine="0" linkedCell="O1" r:id="rId5">
            <anchor moveWithCells="1">
              <from>
                <xdr:col>4</xdr:col>
                <xdr:colOff>19050</xdr:colOff>
                <xdr:row>28</xdr:row>
                <xdr:rowOff>0</xdr:rowOff>
              </from>
              <to>
                <xdr:col>7</xdr:col>
                <xdr:colOff>9525</xdr:colOff>
                <xdr:row>30</xdr:row>
                <xdr:rowOff>190500</xdr:rowOff>
              </to>
            </anchor>
          </controlPr>
        </control>
      </mc:Choice>
      <mc:Fallback>
        <control shapeId="4097" r:id="rId4" name="TextBox1"/>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E969E0-1F90-48DB-BF2F-EC50970F0FDD}">
  <sheetPr codeName="Sheet3"/>
  <dimension ref="A1:R26"/>
  <sheetViews>
    <sheetView showGridLines="0" showRowColHeaders="0" workbookViewId="0">
      <selection activeCell="O20" sqref="O20"/>
    </sheetView>
  </sheetViews>
  <sheetFormatPr defaultColWidth="0" defaultRowHeight="12.75" zeroHeight="1"/>
  <cols>
    <col min="1" max="18" width="9.140625" style="32" customWidth="1"/>
    <col min="19" max="16384" width="9.140625" style="32" hidden="1"/>
  </cols>
  <sheetData>
    <row r="1"/>
    <row r="2"/>
    <row r="3"/>
    <row r="4"/>
    <row r="5"/>
    <row r="6"/>
    <row r="7"/>
    <row r="8"/>
    <row r="9"/>
    <row r="10"/>
    <row r="11"/>
    <row r="12"/>
    <row r="13"/>
    <row r="14"/>
    <row r="15"/>
    <row r="16"/>
    <row r="17"/>
    <row r="18"/>
    <row r="19"/>
    <row r="20"/>
    <row r="21"/>
    <row r="22"/>
    <row r="23"/>
    <row r="24" hidden="1"/>
    <row r="25" hidden="1"/>
    <row r="26" hidden="1"/>
  </sheetData>
  <sheetProtection algorithmName="SHA-512" hashValue="m6QydkLFh3axW0Y1gNdHQWXiGWP7Jk54kyHfFZEPIhOQKQwZEoO7PVc+yGYSrP34CHoFqNXKKAyUpVOzrl03Mw==" saltValue="hsQKhXR1OtknQbnYEsV/QQ==" spinCount="100000" sheet="1" objects="1" scenarios="1" selectLockedCell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Input Data</vt:lpstr>
      <vt:lpstr>AY 2021-22</vt:lpstr>
      <vt:lpstr>Residential Status Guide</vt:lpstr>
      <vt:lpstr>'Input Data'!Print_Area</vt:lpstr>
      <vt:lpstr>'Input Data'!Print_Titles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Spitman Pardiwala</dc:creator>
  <cp:lastModifiedBy>Jaimish K Patel</cp:lastModifiedBy>
  <cp:lastPrinted>2020-10-30T09:46:57Z</cp:lastPrinted>
  <dcterms:created xsi:type="dcterms:W3CDTF">1996-10-14T23:33:28Z</dcterms:created>
  <dcterms:modified xsi:type="dcterms:W3CDTF">2020-10-31T05:18:50Z</dcterms:modified>
</cp:coreProperties>
</file>